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0730" windowHeight="113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E306" i="9"/>
  <c r="B306" i="9" s="1"/>
  <c r="H305" i="9"/>
  <c r="G305" i="9"/>
  <c r="E305" i="9" s="1"/>
  <c r="B305" i="9" s="1"/>
  <c r="F305" i="9"/>
  <c r="H304" i="9"/>
  <c r="G304" i="9"/>
  <c r="F304" i="9"/>
  <c r="H303" i="9"/>
  <c r="G303" i="9"/>
  <c r="F303" i="9"/>
  <c r="E303" i="9"/>
  <c r="B303" i="9" s="1"/>
  <c r="H302" i="9"/>
  <c r="G302" i="9"/>
  <c r="E302" i="9" s="1"/>
  <c r="F302" i="9"/>
  <c r="H301" i="9"/>
  <c r="G301" i="9"/>
  <c r="E301" i="9" s="1"/>
  <c r="B301" i="9" s="1"/>
  <c r="F301" i="9"/>
  <c r="H300" i="9"/>
  <c r="G300" i="9"/>
  <c r="F300" i="9"/>
  <c r="H299" i="9"/>
  <c r="E299" i="9" s="1"/>
  <c r="B299" i="9" s="1"/>
  <c r="G299" i="9"/>
  <c r="F299" i="9"/>
  <c r="H298" i="9"/>
  <c r="G298" i="9"/>
  <c r="F298" i="9"/>
  <c r="E298" i="9"/>
  <c r="H297" i="9"/>
  <c r="G297" i="9"/>
  <c r="F297" i="9"/>
  <c r="H296" i="9"/>
  <c r="G296" i="9"/>
  <c r="E296" i="9" s="1"/>
  <c r="F296" i="9"/>
  <c r="B296" i="9"/>
  <c r="H295" i="9"/>
  <c r="G295" i="9"/>
  <c r="E295" i="9" s="1"/>
  <c r="B295" i="9" s="1"/>
  <c r="F295" i="9"/>
  <c r="H294" i="9"/>
  <c r="G294" i="9"/>
  <c r="F294" i="9"/>
  <c r="E294" i="9"/>
  <c r="B294" i="9" s="1"/>
  <c r="H293" i="9"/>
  <c r="G293" i="9"/>
  <c r="E293" i="9" s="1"/>
  <c r="B293" i="9" s="1"/>
  <c r="F293" i="9"/>
  <c r="H292" i="9"/>
  <c r="G292" i="9"/>
  <c r="F292" i="9"/>
  <c r="H291" i="9"/>
  <c r="G291" i="9"/>
  <c r="F291" i="9"/>
  <c r="E291" i="9"/>
  <c r="B291" i="9" s="1"/>
  <c r="F290" i="9"/>
  <c r="F289" i="9"/>
  <c r="H288" i="9"/>
  <c r="G288" i="9"/>
  <c r="E288" i="9" s="1"/>
  <c r="B288" i="9" s="1"/>
  <c r="F288" i="9"/>
  <c r="H287" i="9"/>
  <c r="G287" i="9"/>
  <c r="F287" i="9"/>
  <c r="H286" i="9"/>
  <c r="G286" i="9"/>
  <c r="F286" i="9"/>
  <c r="H285" i="9"/>
  <c r="G285" i="9"/>
  <c r="F285" i="9"/>
  <c r="F284" i="9"/>
  <c r="H283" i="9"/>
  <c r="G283" i="9"/>
  <c r="F283" i="9"/>
  <c r="H282" i="9"/>
  <c r="G282" i="9"/>
  <c r="F282" i="9"/>
  <c r="E282" i="9"/>
  <c r="B282" i="9" s="1"/>
  <c r="H281" i="9"/>
  <c r="G281" i="9"/>
  <c r="F281" i="9"/>
  <c r="E281" i="9"/>
  <c r="F280" i="9"/>
  <c r="F279" i="9"/>
  <c r="F278" i="9"/>
  <c r="F277" i="9"/>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s="1"/>
  <c r="E269" i="9"/>
  <c r="M268" i="9"/>
  <c r="L268" i="9"/>
  <c r="F268" i="9"/>
  <c r="E268" i="9"/>
  <c r="M267" i="9"/>
  <c r="L267" i="9"/>
  <c r="F267" i="9" s="1"/>
  <c r="E267" i="9"/>
  <c r="B267" i="9" s="1"/>
  <c r="M266" i="9"/>
  <c r="L266" i="9"/>
  <c r="F266" i="9" s="1"/>
  <c r="E266" i="9"/>
  <c r="B266" i="9"/>
  <c r="M265" i="9"/>
  <c r="L265" i="9"/>
  <c r="F265" i="9" s="1"/>
  <c r="E265" i="9"/>
  <c r="M264" i="9"/>
  <c r="L264" i="9"/>
  <c r="F264" i="9"/>
  <c r="E264" i="9"/>
  <c r="M263" i="9"/>
  <c r="L263" i="9"/>
  <c r="F263" i="9" s="1"/>
  <c r="E263" i="9"/>
  <c r="B263" i="9" s="1"/>
  <c r="M262" i="9"/>
  <c r="L262" i="9"/>
  <c r="F262" i="9" s="1"/>
  <c r="B262" i="9" s="1"/>
  <c r="E262" i="9"/>
  <c r="M261" i="9"/>
  <c r="L261" i="9"/>
  <c r="F261" i="9" s="1"/>
  <c r="E261" i="9"/>
  <c r="M260" i="9"/>
  <c r="L260" i="9"/>
  <c r="F260" i="9"/>
  <c r="E260" i="9"/>
  <c r="M259" i="9"/>
  <c r="L259" i="9"/>
  <c r="F259" i="9" s="1"/>
  <c r="E259" i="9"/>
  <c r="B259" i="9" s="1"/>
  <c r="M258" i="9"/>
  <c r="L258" i="9"/>
  <c r="F258" i="9" s="1"/>
  <c r="E258" i="9"/>
  <c r="B258" i="9"/>
  <c r="M257" i="9"/>
  <c r="L257" i="9"/>
  <c r="F257" i="9" s="1"/>
  <c r="E257" i="9"/>
  <c r="M256" i="9"/>
  <c r="L256" i="9"/>
  <c r="F256" i="9"/>
  <c r="E256" i="9"/>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B248" i="9" s="1"/>
  <c r="E248" i="9"/>
  <c r="M247" i="9"/>
  <c r="L247" i="9"/>
  <c r="F247" i="9" s="1"/>
  <c r="B247" i="9" s="1"/>
  <c r="E247" i="9"/>
  <c r="M246" i="9"/>
  <c r="F246" i="9" s="1"/>
  <c r="L246" i="9"/>
  <c r="E246" i="9"/>
  <c r="B246" i="9"/>
  <c r="M245" i="9"/>
  <c r="L245" i="9"/>
  <c r="F245" i="9" s="1"/>
  <c r="E245" i="9"/>
  <c r="M244" i="9"/>
  <c r="L244" i="9"/>
  <c r="F244" i="9"/>
  <c r="B244" i="9" s="1"/>
  <c r="E244" i="9"/>
  <c r="M243" i="9"/>
  <c r="L243" i="9"/>
  <c r="F243" i="9" s="1"/>
  <c r="E243" i="9"/>
  <c r="B243" i="9" s="1"/>
  <c r="M242" i="9"/>
  <c r="F242" i="9" s="1"/>
  <c r="L242" i="9"/>
  <c r="E242" i="9"/>
  <c r="B242" i="9"/>
  <c r="M241" i="9"/>
  <c r="L241" i="9"/>
  <c r="F241" i="9" s="1"/>
  <c r="E241" i="9"/>
  <c r="M240" i="9"/>
  <c r="L240" i="9"/>
  <c r="F240" i="9"/>
  <c r="B240" i="9" s="1"/>
  <c r="E240" i="9"/>
  <c r="M239" i="9"/>
  <c r="L239" i="9"/>
  <c r="F239" i="9" s="1"/>
  <c r="E239" i="9"/>
  <c r="B239" i="9" s="1"/>
  <c r="M238" i="9"/>
  <c r="L238" i="9"/>
  <c r="F238" i="9" s="1"/>
  <c r="E238" i="9"/>
  <c r="B238" i="9"/>
  <c r="M237" i="9"/>
  <c r="L237" i="9"/>
  <c r="F237" i="9" s="1"/>
  <c r="E237" i="9"/>
  <c r="M236" i="9"/>
  <c r="L236" i="9"/>
  <c r="F236" i="9"/>
  <c r="B236" i="9" s="1"/>
  <c r="E236" i="9"/>
  <c r="M235" i="9"/>
  <c r="L235" i="9"/>
  <c r="F235" i="9" s="1"/>
  <c r="E235" i="9"/>
  <c r="B235" i="9" s="1"/>
  <c r="M234" i="9"/>
  <c r="F234" i="9" s="1"/>
  <c r="L234" i="9"/>
  <c r="E234" i="9"/>
  <c r="B234" i="9"/>
  <c r="M233" i="9"/>
  <c r="L233" i="9"/>
  <c r="F233" i="9" s="1"/>
  <c r="E233" i="9"/>
  <c r="M232" i="9"/>
  <c r="L232" i="9"/>
  <c r="F232" i="9"/>
  <c r="B232" i="9" s="1"/>
  <c r="E232" i="9"/>
  <c r="M231" i="9"/>
  <c r="L231" i="9"/>
  <c r="F231" i="9" s="1"/>
  <c r="E231" i="9"/>
  <c r="B231" i="9" s="1"/>
  <c r="M230" i="9"/>
  <c r="L230" i="9"/>
  <c r="F230" i="9" s="1"/>
  <c r="E230" i="9"/>
  <c r="B230" i="9"/>
  <c r="M229" i="9"/>
  <c r="L229" i="9"/>
  <c r="F229" i="9" s="1"/>
  <c r="E229" i="9"/>
  <c r="M228" i="9"/>
  <c r="L228" i="9"/>
  <c r="F228" i="9"/>
  <c r="E228" i="9"/>
  <c r="M227" i="9"/>
  <c r="L227" i="9"/>
  <c r="F227" i="9" s="1"/>
  <c r="E227" i="9"/>
  <c r="B227" i="9" s="1"/>
  <c r="M226" i="9"/>
  <c r="L226" i="9"/>
  <c r="F226" i="9" s="1"/>
  <c r="B226" i="9" s="1"/>
  <c r="E226" i="9"/>
  <c r="M225" i="9"/>
  <c r="L225" i="9"/>
  <c r="F225" i="9" s="1"/>
  <c r="E225" i="9"/>
  <c r="M224" i="9"/>
  <c r="L224" i="9"/>
  <c r="F224" i="9"/>
  <c r="E224" i="9"/>
  <c r="M223" i="9"/>
  <c r="L223" i="9"/>
  <c r="E223" i="9"/>
  <c r="M222" i="9"/>
  <c r="L222" i="9"/>
  <c r="E222" i="9"/>
  <c r="M221" i="9"/>
  <c r="F221" i="9" s="1"/>
  <c r="L221" i="9"/>
  <c r="E221" i="9"/>
  <c r="M220" i="9"/>
  <c r="F220" i="9" s="1"/>
  <c r="B220" i="9" s="1"/>
  <c r="L220" i="9"/>
  <c r="E220" i="9"/>
  <c r="M219" i="9"/>
  <c r="L219" i="9"/>
  <c r="E219" i="9"/>
  <c r="M218" i="9"/>
  <c r="L218" i="9"/>
  <c r="F218" i="9" s="1"/>
  <c r="B218" i="9" s="1"/>
  <c r="E218" i="9"/>
  <c r="M217" i="9"/>
  <c r="L217" i="9"/>
  <c r="E217" i="9"/>
  <c r="M216" i="9"/>
  <c r="L216" i="9"/>
  <c r="F216" i="9"/>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F134" i="9"/>
  <c r="B134" i="9"/>
  <c r="H133" i="9"/>
  <c r="G133" i="9"/>
  <c r="F133" i="9"/>
  <c r="E133" i="9"/>
  <c r="B133" i="9" s="1"/>
  <c r="H132" i="9"/>
  <c r="G132" i="9"/>
  <c r="F132" i="9"/>
  <c r="E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H123" i="9"/>
  <c r="G123" i="9"/>
  <c r="E123" i="9" s="1"/>
  <c r="B123" i="9" s="1"/>
  <c r="F123" i="9"/>
  <c r="H122" i="9"/>
  <c r="G122" i="9"/>
  <c r="E122" i="9" s="1"/>
  <c r="B122" i="9" s="1"/>
  <c r="F122" i="9"/>
  <c r="H121" i="9"/>
  <c r="G121" i="9"/>
  <c r="F121" i="9"/>
  <c r="E121" i="9"/>
  <c r="B121" i="9" s="1"/>
  <c r="H120" i="9"/>
  <c r="G120" i="9"/>
  <c r="F120" i="9"/>
  <c r="E120" i="9"/>
  <c r="H119" i="9"/>
  <c r="G119" i="9"/>
  <c r="E119" i="9" s="1"/>
  <c r="B119" i="9" s="1"/>
  <c r="F119" i="9"/>
  <c r="H118" i="9"/>
  <c r="G118" i="9"/>
  <c r="F118" i="9"/>
  <c r="H117" i="9"/>
  <c r="G117" i="9"/>
  <c r="F117" i="9"/>
  <c r="E117" i="9"/>
  <c r="B117" i="9" s="1"/>
  <c r="H116" i="9"/>
  <c r="E116" i="9" s="1"/>
  <c r="G116" i="9"/>
  <c r="F116" i="9"/>
  <c r="H115" i="9"/>
  <c r="G115" i="9"/>
  <c r="E115" i="9" s="1"/>
  <c r="B115" i="9" s="1"/>
  <c r="F115" i="9"/>
  <c r="H114" i="9"/>
  <c r="G114" i="9"/>
  <c r="F114" i="9"/>
  <c r="H113" i="9"/>
  <c r="G113" i="9"/>
  <c r="F113" i="9"/>
  <c r="E113" i="9"/>
  <c r="B113" i="9" s="1"/>
  <c r="H112" i="9"/>
  <c r="G112" i="9"/>
  <c r="F112" i="9"/>
  <c r="E112" i="9"/>
  <c r="H111" i="9"/>
  <c r="G111" i="9"/>
  <c r="E111" i="9" s="1"/>
  <c r="B111" i="9" s="1"/>
  <c r="F111" i="9"/>
  <c r="H110" i="9"/>
  <c r="G110" i="9"/>
  <c r="E110" i="9" s="1"/>
  <c r="B110" i="9" s="1"/>
  <c r="F110" i="9"/>
  <c r="H109" i="9"/>
  <c r="G109" i="9"/>
  <c r="F109" i="9"/>
  <c r="E109" i="9"/>
  <c r="B109" i="9" s="1"/>
  <c r="H108" i="9"/>
  <c r="G108" i="9"/>
  <c r="F108" i="9"/>
  <c r="B108" i="9" s="1"/>
  <c r="E108" i="9"/>
  <c r="H107" i="9"/>
  <c r="G107" i="9"/>
  <c r="E107" i="9" s="1"/>
  <c r="B107" i="9" s="1"/>
  <c r="F107" i="9"/>
  <c r="H106" i="9"/>
  <c r="E106" i="9" s="1"/>
  <c r="B106" i="9" s="1"/>
  <c r="G106" i="9"/>
  <c r="F106" i="9"/>
  <c r="H105" i="9"/>
  <c r="G105" i="9"/>
  <c r="F105" i="9"/>
  <c r="E105" i="9"/>
  <c r="B105" i="9" s="1"/>
  <c r="H104" i="9"/>
  <c r="E104" i="9" s="1"/>
  <c r="G104" i="9"/>
  <c r="F104" i="9"/>
  <c r="H103" i="9"/>
  <c r="G103" i="9"/>
  <c r="E103" i="9" s="1"/>
  <c r="B103" i="9" s="1"/>
  <c r="F103" i="9"/>
  <c r="H102" i="9"/>
  <c r="G102" i="9"/>
  <c r="F102" i="9"/>
  <c r="H101" i="9"/>
  <c r="G101" i="9"/>
  <c r="F101" i="9"/>
  <c r="E101" i="9"/>
  <c r="B101" i="9" s="1"/>
  <c r="H100" i="9"/>
  <c r="E100" i="9" s="1"/>
  <c r="B100" i="9" s="1"/>
  <c r="G100" i="9"/>
  <c r="F100" i="9"/>
  <c r="H99" i="9"/>
  <c r="G99" i="9"/>
  <c r="E99" i="9" s="1"/>
  <c r="B99" i="9" s="1"/>
  <c r="F99" i="9"/>
  <c r="H98" i="9"/>
  <c r="G98" i="9"/>
  <c r="F98" i="9"/>
  <c r="H97" i="9"/>
  <c r="G97" i="9"/>
  <c r="F97" i="9"/>
  <c r="E97" i="9"/>
  <c r="B97" i="9" s="1"/>
  <c r="H96" i="9"/>
  <c r="G96" i="9"/>
  <c r="F96" i="9"/>
  <c r="E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E49" i="9" s="1"/>
  <c r="B49" i="9" s="1"/>
  <c r="G49" i="9"/>
  <c r="F49" i="9"/>
  <c r="H48" i="9"/>
  <c r="G48" i="9"/>
  <c r="E48" i="9" s="1"/>
  <c r="B48" i="9" s="1"/>
  <c r="F48" i="9"/>
  <c r="H47" i="9"/>
  <c r="G47" i="9"/>
  <c r="F47" i="9"/>
  <c r="H46" i="9"/>
  <c r="E46" i="9" s="1"/>
  <c r="B46" i="9" s="1"/>
  <c r="G46" i="9"/>
  <c r="F46" i="9"/>
  <c r="H45" i="9"/>
  <c r="E45" i="9" s="1"/>
  <c r="B45" i="9" s="1"/>
  <c r="G45" i="9"/>
  <c r="F45" i="9"/>
  <c r="H44" i="9"/>
  <c r="G44" i="9"/>
  <c r="E44" i="9" s="1"/>
  <c r="B44" i="9" s="1"/>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G23" i="9"/>
  <c r="F23" i="9"/>
  <c r="H22" i="9"/>
  <c r="E22" i="9" s="1"/>
  <c r="B22" i="9" s="1"/>
  <c r="G22" i="9"/>
  <c r="F22" i="9"/>
  <c r="F21" i="9"/>
  <c r="F4" i="9"/>
  <c r="O3" i="9"/>
  <c r="G275" i="9" s="1"/>
  <c r="E275" i="9" s="1"/>
  <c r="I3" i="9"/>
  <c r="H3" i="9"/>
  <c r="G3" i="9"/>
  <c r="D101" i="8"/>
  <c r="C1576" i="1" s="1"/>
  <c r="H1576" i="1" s="1"/>
  <c r="D95" i="8"/>
  <c r="D90" i="8"/>
  <c r="C1565" i="1" s="1"/>
  <c r="D85" i="8"/>
  <c r="C1560" i="1" s="1"/>
  <c r="D80" i="8"/>
  <c r="D75" i="8"/>
  <c r="C1550" i="1" s="1"/>
  <c r="H1550" i="1" s="1"/>
  <c r="D70" i="8"/>
  <c r="D65" i="8"/>
  <c r="D60" i="8"/>
  <c r="C1535" i="1" s="1"/>
  <c r="H1535" i="1" s="1"/>
  <c r="D55" i="8"/>
  <c r="D50" i="8"/>
  <c r="C1525" i="1" s="1"/>
  <c r="G1525" i="1" s="1"/>
  <c r="D44" i="8"/>
  <c r="D36" i="8"/>
  <c r="D26" i="8"/>
  <c r="D24" i="8" s="1"/>
  <c r="D18" i="8"/>
  <c r="D8" i="8"/>
  <c r="D6" i="8" s="1"/>
  <c r="C1481" i="1" s="1"/>
  <c r="G1481" i="1" s="1"/>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E238" i="5" s="1"/>
  <c r="E237" i="5" s="1"/>
  <c r="D239" i="5"/>
  <c r="D238" i="5"/>
  <c r="F238"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E6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E7" i="5" s="1"/>
  <c r="E6" i="5" s="1"/>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D625" i="4" s="1"/>
  <c r="F625"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E635" i="4" s="1"/>
  <c r="D421" i="4"/>
  <c r="F421" i="4" s="1"/>
  <c r="E418" i="4"/>
  <c r="F418" i="4" s="1"/>
  <c r="D418" i="4"/>
  <c r="E417" i="4"/>
  <c r="F417" i="4" s="1"/>
  <c r="D417" i="4"/>
  <c r="D644" i="4" s="1"/>
  <c r="E416" i="4"/>
  <c r="D411" i="1" s="1"/>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D363" i="4"/>
  <c r="F363" i="4" s="1"/>
  <c r="F362" i="4"/>
  <c r="F361" i="4"/>
  <c r="F360" i="4"/>
  <c r="F359" i="4"/>
  <c r="F358" i="4"/>
  <c r="F357" i="4"/>
  <c r="E356" i="4"/>
  <c r="E351" i="4" s="1"/>
  <c r="E350" i="4"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E299" i="4" s="1"/>
  <c r="E298" i="4" s="1"/>
  <c r="E407" i="4" s="1"/>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E215" i="4" s="1"/>
  <c r="D216" i="4"/>
  <c r="F216" i="4" s="1"/>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D165" i="1" s="1"/>
  <c r="G165" i="1" s="1"/>
  <c r="D169" i="4"/>
  <c r="F168" i="4"/>
  <c r="F167" i="4"/>
  <c r="F166" i="4"/>
  <c r="F165" i="4"/>
  <c r="E164" i="4"/>
  <c r="F164" i="4" s="1"/>
  <c r="D164" i="4"/>
  <c r="D163"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E128" i="4"/>
  <c r="F128" i="4" s="1"/>
  <c r="D128" i="4"/>
  <c r="F127" i="4"/>
  <c r="F126" i="4"/>
  <c r="E125" i="4"/>
  <c r="F125" i="4" s="1"/>
  <c r="D125" i="4"/>
  <c r="D124" i="4" s="1"/>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D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36" i="3"/>
  <c r="G36" i="3"/>
  <c r="B36" i="3"/>
  <c r="G35" i="3"/>
  <c r="B35" i="3"/>
  <c r="G34" i="3"/>
  <c r="B34" i="3"/>
  <c r="I33" i="3"/>
  <c r="G33" i="3"/>
  <c r="B33" i="3"/>
  <c r="I32" i="3"/>
  <c r="H32" i="3"/>
  <c r="G32" i="3"/>
  <c r="B32" i="3"/>
  <c r="I31" i="3"/>
  <c r="H31" i="3"/>
  <c r="G31" i="3"/>
  <c r="B31" i="3"/>
  <c r="I30" i="3"/>
  <c r="G30" i="3"/>
  <c r="B30" i="3"/>
  <c r="G29" i="3"/>
  <c r="B29" i="3"/>
  <c r="I28" i="3"/>
  <c r="G28" i="3"/>
  <c r="B28" i="3"/>
  <c r="I27" i="3"/>
  <c r="H27" i="3"/>
  <c r="G27" i="3"/>
  <c r="B27" i="3"/>
  <c r="I26" i="3"/>
  <c r="H26" i="3"/>
  <c r="G26" i="3"/>
  <c r="B26" i="3"/>
  <c r="I25" i="3"/>
  <c r="G25" i="3"/>
  <c r="B25" i="3"/>
  <c r="I24" i="3"/>
  <c r="H24" i="3"/>
  <c r="G24" i="3"/>
  <c r="B24" i="3"/>
  <c r="I23" i="3"/>
  <c r="G23" i="3"/>
  <c r="B23" i="3"/>
  <c r="G22" i="3"/>
  <c r="B22" i="3"/>
  <c r="I21" i="3"/>
  <c r="G21" i="3"/>
  <c r="B21" i="3"/>
  <c r="I20" i="3"/>
  <c r="G20" i="3"/>
  <c r="B20" i="3"/>
  <c r="G19" i="3"/>
  <c r="B19" i="3"/>
  <c r="G18" i="3"/>
  <c r="B18" i="3"/>
  <c r="G17" i="3"/>
  <c r="B17" i="3"/>
  <c r="G16" i="3"/>
  <c r="B16" i="3"/>
  <c r="H10" i="3" a="1"/>
  <c r="H10" i="3" s="1"/>
  <c r="L3" i="9" s="1"/>
  <c r="H1580" i="1"/>
  <c r="G1580" i="1"/>
  <c r="C1580" i="1"/>
  <c r="G1579" i="1"/>
  <c r="C1579" i="1"/>
  <c r="H1579" i="1" s="1"/>
  <c r="C1578" i="1"/>
  <c r="H1578" i="1" s="1"/>
  <c r="H1577" i="1"/>
  <c r="G1577" i="1"/>
  <c r="C1577" i="1"/>
  <c r="G1575" i="1"/>
  <c r="C1575" i="1"/>
  <c r="H1575" i="1" s="1"/>
  <c r="C1574" i="1"/>
  <c r="H1574" i="1" s="1"/>
  <c r="H1573" i="1"/>
  <c r="G1573" i="1"/>
  <c r="C1573" i="1"/>
  <c r="H1572" i="1"/>
  <c r="G1572" i="1"/>
  <c r="C1572" i="1"/>
  <c r="G1571" i="1"/>
  <c r="C1571" i="1"/>
  <c r="H1571" i="1" s="1"/>
  <c r="C1570" i="1"/>
  <c r="H1570" i="1" s="1"/>
  <c r="C1569" i="1"/>
  <c r="H1569" i="1" s="1"/>
  <c r="C1568" i="1"/>
  <c r="H1568" i="1" s="1"/>
  <c r="G1567" i="1"/>
  <c r="C1567" i="1"/>
  <c r="H1567" i="1" s="1"/>
  <c r="C1566" i="1"/>
  <c r="H1566" i="1" s="1"/>
  <c r="C1564" i="1"/>
  <c r="H1564" i="1" s="1"/>
  <c r="G1563" i="1"/>
  <c r="C1563" i="1"/>
  <c r="H1563" i="1" s="1"/>
  <c r="C1562" i="1"/>
  <c r="H1562" i="1" s="1"/>
  <c r="C1561" i="1"/>
  <c r="G1561" i="1" s="1"/>
  <c r="G1559" i="1"/>
  <c r="C1559" i="1"/>
  <c r="H1559" i="1" s="1"/>
  <c r="C1558" i="1"/>
  <c r="H1558" i="1" s="1"/>
  <c r="H1557" i="1"/>
  <c r="G1557" i="1"/>
  <c r="C1557" i="1"/>
  <c r="H1556" i="1"/>
  <c r="G1556" i="1"/>
  <c r="C1556" i="1"/>
  <c r="G1555" i="1"/>
  <c r="C1555" i="1"/>
  <c r="H1555" i="1" s="1"/>
  <c r="C1554" i="1"/>
  <c r="H1554" i="1" s="1"/>
  <c r="C1553" i="1"/>
  <c r="H1553" i="1" s="1"/>
  <c r="H1552" i="1"/>
  <c r="G1552" i="1"/>
  <c r="C1552" i="1"/>
  <c r="G1551" i="1"/>
  <c r="C1551" i="1"/>
  <c r="H1551" i="1" s="1"/>
  <c r="H1549" i="1"/>
  <c r="G1549" i="1"/>
  <c r="C1549" i="1"/>
  <c r="H1548" i="1"/>
  <c r="G1548" i="1"/>
  <c r="C1548" i="1"/>
  <c r="G1547" i="1"/>
  <c r="C1547" i="1"/>
  <c r="H1547" i="1" s="1"/>
  <c r="C1546" i="1"/>
  <c r="H1546" i="1" s="1"/>
  <c r="H1545" i="1"/>
  <c r="G1545" i="1"/>
  <c r="C1545" i="1"/>
  <c r="H1544" i="1"/>
  <c r="G1544" i="1"/>
  <c r="C1544" i="1"/>
  <c r="G1543" i="1"/>
  <c r="C1543" i="1"/>
  <c r="H1543" i="1" s="1"/>
  <c r="C1542" i="1"/>
  <c r="H1542" i="1" s="1"/>
  <c r="H1541" i="1"/>
  <c r="G1541" i="1"/>
  <c r="C1541" i="1"/>
  <c r="H1540" i="1"/>
  <c r="G1540" i="1"/>
  <c r="C1540" i="1"/>
  <c r="C1539" i="1"/>
  <c r="H1539" i="1" s="1"/>
  <c r="C1538" i="1"/>
  <c r="H1538" i="1" s="1"/>
  <c r="C1537" i="1"/>
  <c r="H1537" i="1" s="1"/>
  <c r="G1536" i="1"/>
  <c r="C1536" i="1"/>
  <c r="H1536" i="1" s="1"/>
  <c r="C1534" i="1"/>
  <c r="H1534" i="1" s="1"/>
  <c r="H1533" i="1"/>
  <c r="G1533" i="1"/>
  <c r="C1533" i="1"/>
  <c r="H1532" i="1"/>
  <c r="G1532" i="1"/>
  <c r="C1532" i="1"/>
  <c r="C1531" i="1"/>
  <c r="H1531" i="1" s="1"/>
  <c r="C1530" i="1"/>
  <c r="H1530" i="1" s="1"/>
  <c r="G1529" i="1"/>
  <c r="C1529" i="1"/>
  <c r="H1529" i="1" s="1"/>
  <c r="C1528" i="1"/>
  <c r="H1528" i="1" s="1"/>
  <c r="C1527" i="1"/>
  <c r="H1527" i="1" s="1"/>
  <c r="C1526" i="1"/>
  <c r="H1526" i="1" s="1"/>
  <c r="C1523" i="1"/>
  <c r="H1523" i="1" s="1"/>
  <c r="C1522" i="1"/>
  <c r="H1522" i="1" s="1"/>
  <c r="C1521" i="1"/>
  <c r="G1521" i="1" s="1"/>
  <c r="C1520" i="1"/>
  <c r="H1520" i="1" s="1"/>
  <c r="C1519" i="1"/>
  <c r="H1519" i="1" s="1"/>
  <c r="H1516" i="1"/>
  <c r="G1516" i="1"/>
  <c r="C1516" i="1"/>
  <c r="G1515" i="1"/>
  <c r="C1515" i="1"/>
  <c r="H1515" i="1" s="1"/>
  <c r="C1514" i="1"/>
  <c r="H1514" i="1" s="1"/>
  <c r="H1513" i="1"/>
  <c r="C1513" i="1"/>
  <c r="G1513" i="1" s="1"/>
  <c r="H1512" i="1"/>
  <c r="G1512" i="1"/>
  <c r="C1512" i="1"/>
  <c r="G1511" i="1"/>
  <c r="C1511" i="1"/>
  <c r="H1511" i="1" s="1"/>
  <c r="C1510" i="1"/>
  <c r="H1510" i="1" s="1"/>
  <c r="C1509" i="1"/>
  <c r="G1509" i="1" s="1"/>
  <c r="H1508" i="1"/>
  <c r="G1508" i="1"/>
  <c r="C1508" i="1"/>
  <c r="G1507" i="1"/>
  <c r="C1507" i="1"/>
  <c r="H1507" i="1" s="1"/>
  <c r="C1506" i="1"/>
  <c r="H1506" i="1" s="1"/>
  <c r="H1505" i="1"/>
  <c r="C1505" i="1"/>
  <c r="G1505" i="1" s="1"/>
  <c r="C1504" i="1"/>
  <c r="G1504" i="1" s="1"/>
  <c r="G1503" i="1"/>
  <c r="C1503" i="1"/>
  <c r="H1503" i="1" s="1"/>
  <c r="C1502" i="1"/>
  <c r="H1502" i="1" s="1"/>
  <c r="C1501" i="1"/>
  <c r="G1501" i="1" s="1"/>
  <c r="H1500" i="1"/>
  <c r="C1500" i="1"/>
  <c r="G1500" i="1" s="1"/>
  <c r="C1499" i="1"/>
  <c r="H1499" i="1" s="1"/>
  <c r="C1498" i="1"/>
  <c r="H1498" i="1" s="1"/>
  <c r="H1497" i="1"/>
  <c r="C1497" i="1"/>
  <c r="G1497" i="1" s="1"/>
  <c r="H1496" i="1"/>
  <c r="G1496" i="1"/>
  <c r="C1496" i="1"/>
  <c r="G1495" i="1"/>
  <c r="C1495" i="1"/>
  <c r="H1495" i="1" s="1"/>
  <c r="C1494" i="1"/>
  <c r="H1494" i="1" s="1"/>
  <c r="H1493" i="1"/>
  <c r="C1493" i="1"/>
  <c r="G1493" i="1" s="1"/>
  <c r="H1492" i="1"/>
  <c r="G1492" i="1"/>
  <c r="C1492" i="1"/>
  <c r="G1491" i="1"/>
  <c r="C1491" i="1"/>
  <c r="H1491" i="1" s="1"/>
  <c r="C1490" i="1"/>
  <c r="H1490" i="1" s="1"/>
  <c r="H1489" i="1"/>
  <c r="C1489" i="1"/>
  <c r="G1489" i="1" s="1"/>
  <c r="H1488" i="1"/>
  <c r="G1488" i="1"/>
  <c r="C1488" i="1"/>
  <c r="G1487" i="1"/>
  <c r="C1487" i="1"/>
  <c r="H1487" i="1" s="1"/>
  <c r="C1486" i="1"/>
  <c r="H1486" i="1" s="1"/>
  <c r="H1485" i="1"/>
  <c r="C1485" i="1"/>
  <c r="G1485" i="1" s="1"/>
  <c r="H1484" i="1"/>
  <c r="C1484" i="1"/>
  <c r="G1484" i="1" s="1"/>
  <c r="C1482" i="1"/>
  <c r="H1482" i="1" s="1"/>
  <c r="H1480" i="1"/>
  <c r="G1480" i="1"/>
  <c r="C1480" i="1"/>
  <c r="D1479" i="1"/>
  <c r="C1479" i="1"/>
  <c r="H1479" i="1" s="1"/>
  <c r="G1478" i="1"/>
  <c r="I1478" i="1" s="1"/>
  <c r="D1478" i="1"/>
  <c r="J1478" i="1" s="1"/>
  <c r="C1478" i="1"/>
  <c r="H1478" i="1" s="1"/>
  <c r="D1477" i="1"/>
  <c r="C1477" i="1"/>
  <c r="H1477" i="1" s="1"/>
  <c r="G1476" i="1"/>
  <c r="I1476" i="1" s="1"/>
  <c r="D1476" i="1"/>
  <c r="J1476" i="1" s="1"/>
  <c r="C1476" i="1"/>
  <c r="H1476" i="1" s="1"/>
  <c r="G1475" i="1"/>
  <c r="D1475" i="1"/>
  <c r="C1475" i="1"/>
  <c r="H1475" i="1" s="1"/>
  <c r="D1474" i="1"/>
  <c r="C1474" i="1"/>
  <c r="H1474" i="1" s="1"/>
  <c r="G1473" i="1"/>
  <c r="I1473" i="1" s="1"/>
  <c r="D1473" i="1"/>
  <c r="J1473" i="1" s="1"/>
  <c r="C1473" i="1"/>
  <c r="H1473" i="1" s="1"/>
  <c r="D1472" i="1"/>
  <c r="C1472" i="1"/>
  <c r="H1472" i="1" s="1"/>
  <c r="G1471" i="1"/>
  <c r="D1471" i="1"/>
  <c r="J1471" i="1" s="1"/>
  <c r="C1471" i="1"/>
  <c r="H1471" i="1" s="1"/>
  <c r="G1470" i="1"/>
  <c r="D1470" i="1"/>
  <c r="C1470" i="1"/>
  <c r="H1470" i="1" s="1"/>
  <c r="G1469" i="1"/>
  <c r="D1469" i="1"/>
  <c r="C1469" i="1"/>
  <c r="H1469" i="1" s="1"/>
  <c r="D1468" i="1"/>
  <c r="C1468" i="1"/>
  <c r="H1468" i="1" s="1"/>
  <c r="G1467" i="1"/>
  <c r="D1467" i="1"/>
  <c r="J1467" i="1" s="1"/>
  <c r="C1467" i="1"/>
  <c r="H1467" i="1" s="1"/>
  <c r="D1466" i="1"/>
  <c r="C1466" i="1"/>
  <c r="H1466" i="1" s="1"/>
  <c r="G1465" i="1"/>
  <c r="D1465" i="1"/>
  <c r="J1465" i="1" s="1"/>
  <c r="C1465" i="1"/>
  <c r="H1465" i="1" s="1"/>
  <c r="D1464" i="1"/>
  <c r="C1464" i="1"/>
  <c r="H1464" i="1" s="1"/>
  <c r="G1463" i="1"/>
  <c r="I1463" i="1" s="1"/>
  <c r="D1463" i="1"/>
  <c r="J1463" i="1" s="1"/>
  <c r="C1463" i="1"/>
  <c r="H1463" i="1" s="1"/>
  <c r="D1462" i="1"/>
  <c r="C1462" i="1"/>
  <c r="H1462" i="1" s="1"/>
  <c r="D1461" i="1"/>
  <c r="C1461" i="1"/>
  <c r="H1461" i="1" s="1"/>
  <c r="G1460" i="1"/>
  <c r="D1460" i="1"/>
  <c r="J1460" i="1" s="1"/>
  <c r="C1460" i="1"/>
  <c r="H1460" i="1" s="1"/>
  <c r="D1459" i="1"/>
  <c r="C1459" i="1"/>
  <c r="H1459" i="1" s="1"/>
  <c r="G1458" i="1"/>
  <c r="I1458" i="1" s="1"/>
  <c r="D1458" i="1"/>
  <c r="J1458" i="1" s="1"/>
  <c r="C1458" i="1"/>
  <c r="H1458" i="1" s="1"/>
  <c r="D1457" i="1"/>
  <c r="C1457" i="1"/>
  <c r="H1457" i="1" s="1"/>
  <c r="G1456" i="1"/>
  <c r="I1456" i="1" s="1"/>
  <c r="D1456" i="1"/>
  <c r="J1456" i="1" s="1"/>
  <c r="C1456" i="1"/>
  <c r="H1456" i="1" s="1"/>
  <c r="D1455" i="1"/>
  <c r="C1455" i="1"/>
  <c r="H1455" i="1" s="1"/>
  <c r="D1454" i="1"/>
  <c r="C1454" i="1"/>
  <c r="H1454" i="1" s="1"/>
  <c r="D1453" i="1"/>
  <c r="C1453" i="1"/>
  <c r="H1453" i="1" s="1"/>
  <c r="G1452" i="1"/>
  <c r="D1452" i="1"/>
  <c r="J1452" i="1" s="1"/>
  <c r="C1452" i="1"/>
  <c r="H1452" i="1" s="1"/>
  <c r="D1451" i="1"/>
  <c r="C1451" i="1"/>
  <c r="H1451" i="1" s="1"/>
  <c r="G1450" i="1"/>
  <c r="D1450" i="1"/>
  <c r="J1450" i="1" s="1"/>
  <c r="C1450" i="1"/>
  <c r="H1450" i="1" s="1"/>
  <c r="D1449" i="1"/>
  <c r="C1449" i="1"/>
  <c r="H1449" i="1" s="1"/>
  <c r="G1448" i="1"/>
  <c r="D1448" i="1"/>
  <c r="J1448" i="1" s="1"/>
  <c r="C1448" i="1"/>
  <c r="D1447" i="1"/>
  <c r="C1447" i="1"/>
  <c r="H1447" i="1" s="1"/>
  <c r="G1446" i="1"/>
  <c r="D1446" i="1"/>
  <c r="J1446" i="1" s="1"/>
  <c r="C1446" i="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D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D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D715" i="1"/>
  <c r="G715" i="1" s="1"/>
  <c r="C715" i="1"/>
  <c r="G714" i="1"/>
  <c r="D714" i="1"/>
  <c r="H714" i="1" s="1"/>
  <c r="C714" i="1"/>
  <c r="H713" i="1"/>
  <c r="G713" i="1"/>
  <c r="D713" i="1"/>
  <c r="C713" i="1"/>
  <c r="H712" i="1"/>
  <c r="G712" i="1"/>
  <c r="D712" i="1"/>
  <c r="C712" i="1"/>
  <c r="H711" i="1"/>
  <c r="D711" i="1"/>
  <c r="G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D648" i="1"/>
  <c r="G648" i="1" s="1"/>
  <c r="C648" i="1"/>
  <c r="D647" i="1"/>
  <c r="H647" i="1" s="1"/>
  <c r="C647" i="1"/>
  <c r="D646" i="1"/>
  <c r="H646" i="1" s="1"/>
  <c r="C646" i="1"/>
  <c r="C645" i="1"/>
  <c r="D644" i="1"/>
  <c r="G644" i="1" s="1"/>
  <c r="C644" i="1"/>
  <c r="D643" i="1"/>
  <c r="G643" i="1" s="1"/>
  <c r="C643" i="1"/>
  <c r="D642" i="1"/>
  <c r="G642" i="1" s="1"/>
  <c r="C642" i="1"/>
  <c r="H641" i="1"/>
  <c r="G641" i="1"/>
  <c r="D641" i="1"/>
  <c r="C641" i="1"/>
  <c r="C638" i="1"/>
  <c r="C637" i="1"/>
  <c r="H632" i="1"/>
  <c r="G632" i="1"/>
  <c r="D632" i="1"/>
  <c r="C632" i="1"/>
  <c r="H631" i="1"/>
  <c r="G631" i="1"/>
  <c r="D631" i="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G413" i="1" s="1"/>
  <c r="C413" i="1"/>
  <c r="D412" i="1"/>
  <c r="H412" i="1" s="1"/>
  <c r="C412" i="1"/>
  <c r="C411" i="1"/>
  <c r="H406" i="1"/>
  <c r="G406" i="1"/>
  <c r="D406" i="1"/>
  <c r="C406" i="1"/>
  <c r="H405" i="1"/>
  <c r="G405" i="1"/>
  <c r="D405" i="1"/>
  <c r="C405" i="1"/>
  <c r="G404" i="1"/>
  <c r="D404" i="1"/>
  <c r="H404" i="1" s="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D291" i="1"/>
  <c r="G291" i="1" s="1"/>
  <c r="C291" i="1"/>
  <c r="D290" i="1"/>
  <c r="H290" i="1" s="1"/>
  <c r="C290" i="1"/>
  <c r="D289" i="1"/>
  <c r="G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H189" i="1"/>
  <c r="D189" i="1"/>
  <c r="G189" i="1" s="1"/>
  <c r="C189" i="1"/>
  <c r="D188" i="1"/>
  <c r="H188" i="1" s="1"/>
  <c r="C188" i="1"/>
  <c r="G187" i="1"/>
  <c r="D187" i="1"/>
  <c r="H187" i="1" s="1"/>
  <c r="C187" i="1"/>
  <c r="D186" i="1"/>
  <c r="H186" i="1" s="1"/>
  <c r="C186" i="1"/>
  <c r="G185" i="1"/>
  <c r="D185" i="1"/>
  <c r="H185" i="1" s="1"/>
  <c r="C185" i="1"/>
  <c r="D184" i="1"/>
  <c r="H184" i="1" s="1"/>
  <c r="C184" i="1"/>
  <c r="H183" i="1"/>
  <c r="G183" i="1"/>
  <c r="D183" i="1"/>
  <c r="C183" i="1"/>
  <c r="H182" i="1"/>
  <c r="D182" i="1"/>
  <c r="G182" i="1" s="1"/>
  <c r="C182" i="1"/>
  <c r="H181" i="1"/>
  <c r="G181" i="1"/>
  <c r="D181" i="1"/>
  <c r="C181" i="1"/>
  <c r="G180" i="1"/>
  <c r="D180" i="1"/>
  <c r="H180" i="1" s="1"/>
  <c r="C180" i="1"/>
  <c r="G179" i="1"/>
  <c r="D179" i="1"/>
  <c r="H179" i="1" s="1"/>
  <c r="C179" i="1"/>
  <c r="D178" i="1"/>
  <c r="H178" i="1" s="1"/>
  <c r="C178" i="1"/>
  <c r="D177" i="1"/>
  <c r="G177" i="1" s="1"/>
  <c r="C177" i="1"/>
  <c r="H176" i="1"/>
  <c r="G176" i="1"/>
  <c r="D176" i="1"/>
  <c r="C176" i="1"/>
  <c r="D175" i="1"/>
  <c r="G175" i="1" s="1"/>
  <c r="C175" i="1"/>
  <c r="D174" i="1"/>
  <c r="G174" i="1" s="1"/>
  <c r="C174" i="1"/>
  <c r="C173" i="1"/>
  <c r="H172" i="1"/>
  <c r="G172" i="1"/>
  <c r="D172" i="1"/>
  <c r="C172" i="1"/>
  <c r="H171" i="1"/>
  <c r="G171" i="1"/>
  <c r="D171" i="1"/>
  <c r="C171" i="1"/>
  <c r="H170" i="1"/>
  <c r="G170" i="1"/>
  <c r="D170" i="1"/>
  <c r="C170" i="1"/>
  <c r="D169" i="1"/>
  <c r="G169" i="1" s="1"/>
  <c r="C169" i="1"/>
  <c r="D168" i="1"/>
  <c r="G168" i="1" s="1"/>
  <c r="C168" i="1"/>
  <c r="G167" i="1"/>
  <c r="D167" i="1"/>
  <c r="H167" i="1" s="1"/>
  <c r="C167" i="1"/>
  <c r="D166" i="1"/>
  <c r="H166" i="1" s="1"/>
  <c r="C166" i="1"/>
  <c r="C165" i="1"/>
  <c r="H164" i="1"/>
  <c r="D164" i="1"/>
  <c r="G164" i="1" s="1"/>
  <c r="C164" i="1"/>
  <c r="H163" i="1"/>
  <c r="D163" i="1"/>
  <c r="G163" i="1" s="1"/>
  <c r="C163" i="1"/>
  <c r="G162" i="1"/>
  <c r="D162" i="1"/>
  <c r="H162" i="1" s="1"/>
  <c r="C162" i="1"/>
  <c r="D161" i="1"/>
  <c r="G161" i="1" s="1"/>
  <c r="C161" i="1"/>
  <c r="C160" i="1"/>
  <c r="C159" i="1"/>
  <c r="H158" i="1"/>
  <c r="G158" i="1"/>
  <c r="D158" i="1"/>
  <c r="C158" i="1"/>
  <c r="D157" i="1"/>
  <c r="G157" i="1" s="1"/>
  <c r="C157" i="1"/>
  <c r="H156" i="1"/>
  <c r="G156" i="1"/>
  <c r="D156" i="1"/>
  <c r="C156" i="1"/>
  <c r="D155" i="1"/>
  <c r="G155" i="1" s="1"/>
  <c r="C155" i="1"/>
  <c r="D154" i="1"/>
  <c r="H154" i="1" s="1"/>
  <c r="C154" i="1"/>
  <c r="H153" i="1"/>
  <c r="G153" i="1"/>
  <c r="D153" i="1"/>
  <c r="C153" i="1"/>
  <c r="H152" i="1"/>
  <c r="G152" i="1"/>
  <c r="D152" i="1"/>
  <c r="C152" i="1"/>
  <c r="H151" i="1"/>
  <c r="G151" i="1"/>
  <c r="D151" i="1"/>
  <c r="C151" i="1"/>
  <c r="D150" i="1"/>
  <c r="H150" i="1" s="1"/>
  <c r="C150" i="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G135" i="1" s="1"/>
  <c r="C135" i="1"/>
  <c r="H134" i="1"/>
  <c r="G134" i="1"/>
  <c r="D134" i="1"/>
  <c r="C134" i="1"/>
  <c r="H133" i="1"/>
  <c r="G133" i="1"/>
  <c r="D133" i="1"/>
  <c r="C133" i="1"/>
  <c r="D132" i="1"/>
  <c r="G132" i="1" s="1"/>
  <c r="C132" i="1"/>
  <c r="D131" i="1"/>
  <c r="H131" i="1" s="1"/>
  <c r="C131" i="1"/>
  <c r="C130" i="1"/>
  <c r="H128" i="1"/>
  <c r="G128" i="1"/>
  <c r="D128" i="1"/>
  <c r="C128" i="1"/>
  <c r="H127" i="1"/>
  <c r="G127" i="1"/>
  <c r="D127" i="1"/>
  <c r="C127" i="1"/>
  <c r="H126" i="1"/>
  <c r="G126" i="1"/>
  <c r="D126" i="1"/>
  <c r="C126" i="1"/>
  <c r="D125" i="1"/>
  <c r="H125" i="1" s="1"/>
  <c r="C125" i="1"/>
  <c r="D124" i="1"/>
  <c r="H124" i="1" s="1"/>
  <c r="C124" i="1"/>
  <c r="H123" i="1"/>
  <c r="D123" i="1"/>
  <c r="G123" i="1" s="1"/>
  <c r="C123" i="1"/>
  <c r="D122" i="1"/>
  <c r="G122" i="1" s="1"/>
  <c r="C122"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568" i="1" l="1"/>
  <c r="G1569" i="1"/>
  <c r="G1564" i="1"/>
  <c r="H1561" i="1"/>
  <c r="G1539" i="1"/>
  <c r="G1531" i="1"/>
  <c r="H649" i="1"/>
  <c r="G647" i="1"/>
  <c r="E23" i="9"/>
  <c r="B23" i="9" s="1"/>
  <c r="B275" i="9"/>
  <c r="G646" i="1"/>
  <c r="H291" i="1"/>
  <c r="E286" i="9"/>
  <c r="B286" i="9" s="1"/>
  <c r="E285" i="9"/>
  <c r="B285" i="9" s="1"/>
  <c r="G1576" i="1"/>
  <c r="H1565" i="1"/>
  <c r="G1565" i="1"/>
  <c r="H1560" i="1"/>
  <c r="G1560" i="1"/>
  <c r="G1553" i="1"/>
  <c r="G1535" i="1"/>
  <c r="G1537" i="1"/>
  <c r="G1528" i="1"/>
  <c r="G1527" i="1"/>
  <c r="H1525" i="1"/>
  <c r="D49" i="8"/>
  <c r="C1524" i="1" s="1"/>
  <c r="G1523" i="1"/>
  <c r="H1521" i="1"/>
  <c r="G1520" i="1"/>
  <c r="G1519" i="1"/>
  <c r="H1509" i="1"/>
  <c r="H1504" i="1"/>
  <c r="H1501" i="1"/>
  <c r="G1499" i="1"/>
  <c r="C1483" i="1"/>
  <c r="H1481" i="1"/>
  <c r="G668" i="1"/>
  <c r="H644" i="1"/>
  <c r="H643" i="1"/>
  <c r="H413" i="1"/>
  <c r="H411" i="1"/>
  <c r="G411" i="1"/>
  <c r="G412" i="1"/>
  <c r="G262" i="1"/>
  <c r="G260" i="1"/>
  <c r="G192" i="1"/>
  <c r="H192" i="1"/>
  <c r="F196" i="4"/>
  <c r="F210" i="4"/>
  <c r="H207" i="1"/>
  <c r="F219" i="9"/>
  <c r="B219" i="9" s="1"/>
  <c r="G178" i="1"/>
  <c r="D160" i="1"/>
  <c r="G160" i="1" s="1"/>
  <c r="H160" i="1"/>
  <c r="H161" i="1"/>
  <c r="E152" i="4"/>
  <c r="D148" i="1" s="1"/>
  <c r="G148" i="1" s="1"/>
  <c r="H155" i="1"/>
  <c r="H157" i="1"/>
  <c r="G154" i="1"/>
  <c r="H135" i="1"/>
  <c r="H132" i="1"/>
  <c r="G131" i="1"/>
  <c r="D130" i="1"/>
  <c r="H122" i="1"/>
  <c r="G64" i="1"/>
  <c r="E32" i="9"/>
  <c r="B32" i="9" s="1"/>
  <c r="F215" i="9"/>
  <c r="B215" i="9" s="1"/>
  <c r="E287" i="9"/>
  <c r="B287" i="9" s="1"/>
  <c r="G719" i="1"/>
  <c r="E47" i="9"/>
  <c r="B47" i="9" s="1"/>
  <c r="E41" i="9"/>
  <c r="B41" i="9" s="1"/>
  <c r="E40" i="9"/>
  <c r="B40" i="9" s="1"/>
  <c r="G669" i="1"/>
  <c r="D645" i="1"/>
  <c r="H645" i="1" s="1"/>
  <c r="H642" i="1"/>
  <c r="G290" i="1"/>
  <c r="H289" i="1"/>
  <c r="E644" i="4"/>
  <c r="D638" i="1" s="1"/>
  <c r="H288" i="1"/>
  <c r="E643" i="4"/>
  <c r="D637" i="1" s="1"/>
  <c r="F264" i="4"/>
  <c r="E263" i="4"/>
  <c r="D259" i="1" s="1"/>
  <c r="G209" i="1"/>
  <c r="H206" i="1"/>
  <c r="G191" i="1"/>
  <c r="F188" i="4"/>
  <c r="G188" i="1"/>
  <c r="G186" i="1"/>
  <c r="F223" i="9"/>
  <c r="B223" i="9" s="1"/>
  <c r="G184" i="1"/>
  <c r="F222" i="9"/>
  <c r="B222" i="9" s="1"/>
  <c r="E43" i="9"/>
  <c r="B43" i="9" s="1"/>
  <c r="H177" i="1"/>
  <c r="H175" i="1"/>
  <c r="H173" i="1"/>
  <c r="H174" i="1"/>
  <c r="E163" i="4"/>
  <c r="D159" i="1" s="1"/>
  <c r="H159" i="1" s="1"/>
  <c r="F177" i="4"/>
  <c r="H169" i="1"/>
  <c r="H168" i="1"/>
  <c r="F169" i="4"/>
  <c r="G166" i="1"/>
  <c r="H165" i="1"/>
  <c r="D149" i="1"/>
  <c r="H149" i="1" s="1"/>
  <c r="H148" i="1"/>
  <c r="G150" i="1"/>
  <c r="F153" i="4"/>
  <c r="F134" i="4"/>
  <c r="G124" i="1"/>
  <c r="G125" i="1"/>
  <c r="H121" i="1"/>
  <c r="E124" i="4"/>
  <c r="D120" i="1" s="1"/>
  <c r="H102" i="1"/>
  <c r="G102" i="1"/>
  <c r="F106" i="4"/>
  <c r="E50" i="4"/>
  <c r="D46" i="1" s="1"/>
  <c r="E33" i="9"/>
  <c r="B33" i="9" s="1"/>
  <c r="F217" i="9"/>
  <c r="B217" i="9" s="1"/>
  <c r="E297" i="9"/>
  <c r="B297" i="9" s="1"/>
  <c r="E27" i="9"/>
  <c r="B27" i="9" s="1"/>
  <c r="I1452" i="1"/>
  <c r="I1467" i="1"/>
  <c r="I1450" i="1"/>
  <c r="I1460" i="1"/>
  <c r="I1465" i="1"/>
  <c r="I1471" i="1"/>
  <c r="G1440" i="1"/>
  <c r="I1440" i="1" s="1"/>
  <c r="G1442" i="1"/>
  <c r="I1442" i="1" s="1"/>
  <c r="G1444" i="1"/>
  <c r="I1444" i="1" s="1"/>
  <c r="H1446" i="1"/>
  <c r="I1446" i="1" s="1"/>
  <c r="J1447" i="1"/>
  <c r="H1448" i="1"/>
  <c r="I1448" i="1" s="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F299" i="4"/>
  <c r="D298" i="4"/>
  <c r="D5" i="7"/>
  <c r="H30" i="3"/>
  <c r="F44" i="4"/>
  <c r="F351" i="4"/>
  <c r="D350" i="4"/>
  <c r="E636" i="4"/>
  <c r="D630" i="1" s="1"/>
  <c r="G307" i="9"/>
  <c r="F177" i="5"/>
  <c r="H21" i="9"/>
  <c r="F152" i="4"/>
  <c r="D151" i="4"/>
  <c r="E408" i="4"/>
  <c r="D403" i="1" s="1"/>
  <c r="H307" i="9"/>
  <c r="E176" i="5"/>
  <c r="D133" i="4"/>
  <c r="D6" i="4" s="1"/>
  <c r="D215" i="4"/>
  <c r="D263" i="4"/>
  <c r="F304" i="4"/>
  <c r="F356" i="4"/>
  <c r="F416" i="4"/>
  <c r="D459" i="4"/>
  <c r="D529" i="4"/>
  <c r="D593" i="4"/>
  <c r="D7" i="5"/>
  <c r="D69" i="5"/>
  <c r="E290" i="9"/>
  <c r="B290" i="9" s="1"/>
  <c r="F180" i="5"/>
  <c r="F190" i="5"/>
  <c r="D35" i="6"/>
  <c r="F36" i="6"/>
  <c r="D580" i="4"/>
  <c r="F632" i="4"/>
  <c r="E289" i="9"/>
  <c r="B289" i="9" s="1"/>
  <c r="D206" i="5"/>
  <c r="F207" i="5"/>
  <c r="F5" i="6"/>
  <c r="D129" i="6"/>
  <c r="D141" i="6" s="1"/>
  <c r="F130" i="6"/>
  <c r="E309" i="9"/>
  <c r="B309" i="9" s="1"/>
  <c r="D245" i="5"/>
  <c r="D237" i="5" s="1"/>
  <c r="D42" i="8"/>
  <c r="H19" i="9" s="1"/>
  <c r="E19" i="9" s="1"/>
  <c r="B19" i="9" s="1"/>
  <c r="E5" i="7"/>
  <c r="B104" i="9"/>
  <c r="B116" i="9"/>
  <c r="B120" i="9"/>
  <c r="E130" i="9"/>
  <c r="B130" i="9" s="1"/>
  <c r="B96" i="9"/>
  <c r="E102" i="9"/>
  <c r="B102" i="9" s="1"/>
  <c r="E114" i="9"/>
  <c r="B114" i="9" s="1"/>
  <c r="E126" i="9"/>
  <c r="B126" i="9" s="1"/>
  <c r="B132"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E98" i="9"/>
  <c r="B98" i="9" s="1"/>
  <c r="B112" i="9"/>
  <c r="E118" i="9"/>
  <c r="B118" i="9" s="1"/>
  <c r="B124" i="9"/>
  <c r="F214" i="9"/>
  <c r="B214" i="9" s="1"/>
  <c r="B224" i="9"/>
  <c r="B225" i="9"/>
  <c r="B233" i="9"/>
  <c r="B241" i="9"/>
  <c r="B260" i="9"/>
  <c r="B261" i="9"/>
  <c r="B268" i="9"/>
  <c r="B269" i="9"/>
  <c r="E283" i="9"/>
  <c r="B283" i="9" s="1"/>
  <c r="E292" i="9"/>
  <c r="B292" i="9" s="1"/>
  <c r="B298" i="9"/>
  <c r="B302" i="9"/>
  <c r="E304" i="9"/>
  <c r="B304" i="9" s="1"/>
  <c r="B221" i="9"/>
  <c r="B228" i="9"/>
  <c r="B229" i="9"/>
  <c r="B237" i="9"/>
  <c r="B245" i="9"/>
  <c r="F250" i="9"/>
  <c r="B250" i="9" s="1"/>
  <c r="B256" i="9"/>
  <c r="B257" i="9"/>
  <c r="B264" i="9"/>
  <c r="B265" i="9"/>
  <c r="B281" i="9"/>
  <c r="E300" i="9"/>
  <c r="B300" i="9" s="1"/>
  <c r="B192" i="9" l="1"/>
  <c r="D43" i="8"/>
  <c r="I35" i="3" s="1"/>
  <c r="H1524" i="1"/>
  <c r="G1524" i="1"/>
  <c r="H1483" i="1"/>
  <c r="G1483" i="1"/>
  <c r="G21" i="9"/>
  <c r="E21" i="9" s="1"/>
  <c r="H130" i="1"/>
  <c r="G130" i="1"/>
  <c r="F124" i="4"/>
  <c r="G645" i="1"/>
  <c r="G638" i="1"/>
  <c r="H638" i="1"/>
  <c r="F644" i="4"/>
  <c r="H637" i="1"/>
  <c r="G637" i="1"/>
  <c r="G159" i="1"/>
  <c r="F163" i="4"/>
  <c r="E151" i="4"/>
  <c r="I17" i="3" s="1"/>
  <c r="G149" i="1"/>
  <c r="H120" i="1"/>
  <c r="G120" i="1"/>
  <c r="H46" i="1"/>
  <c r="G46" i="1"/>
  <c r="E6" i="4"/>
  <c r="F50" i="4"/>
  <c r="F141" i="6"/>
  <c r="H28" i="3"/>
  <c r="C1435" i="1"/>
  <c r="F237" i="5"/>
  <c r="H23" i="3"/>
  <c r="C1214" i="1"/>
  <c r="D412" i="4"/>
  <c r="H16" i="3"/>
  <c r="C2" i="1"/>
  <c r="E165" i="9"/>
  <c r="B165" i="9" s="1"/>
  <c r="G310" i="9"/>
  <c r="E310" i="9" s="1"/>
  <c r="B310" i="9" s="1"/>
  <c r="F206" i="5"/>
  <c r="C1183" i="1"/>
  <c r="F529" i="4"/>
  <c r="D528" i="4"/>
  <c r="C523" i="1"/>
  <c r="E175" i="5"/>
  <c r="I22" i="3"/>
  <c r="D1153" i="1"/>
  <c r="D408" i="4"/>
  <c r="F350" i="4"/>
  <c r="C345" i="1"/>
  <c r="F213" i="9"/>
  <c r="B213" i="9" s="1"/>
  <c r="I34" i="3"/>
  <c r="C1517" i="1"/>
  <c r="F35" i="6"/>
  <c r="H25" i="3"/>
  <c r="C1329" i="1"/>
  <c r="F69" i="5"/>
  <c r="D68" i="5"/>
  <c r="C1047" i="1"/>
  <c r="D420" i="4"/>
  <c r="F459" i="4"/>
  <c r="C453" i="1"/>
  <c r="F263" i="4"/>
  <c r="C259" i="1"/>
  <c r="E307" i="9"/>
  <c r="B307" i="9" s="1"/>
  <c r="G315" i="9"/>
  <c r="E315" i="9" s="1"/>
  <c r="H29" i="3"/>
  <c r="C1436" i="1"/>
  <c r="I29" i="3"/>
  <c r="D1436" i="1"/>
  <c r="G317" i="9"/>
  <c r="E317" i="9" s="1"/>
  <c r="F7" i="5"/>
  <c r="D6" i="5"/>
  <c r="H20" i="3"/>
  <c r="C985" i="1"/>
  <c r="F215" i="4"/>
  <c r="C211" i="1"/>
  <c r="D407" i="4"/>
  <c r="F298" i="4"/>
  <c r="C293" i="1"/>
  <c r="F245" i="5"/>
  <c r="C1222" i="1"/>
  <c r="F129" i="6"/>
  <c r="C1423" i="1"/>
  <c r="F580" i="4"/>
  <c r="C574" i="1"/>
  <c r="F593" i="4"/>
  <c r="C587" i="1"/>
  <c r="F133" i="4"/>
  <c r="C129" i="1"/>
  <c r="D289" i="4"/>
  <c r="H17" i="3"/>
  <c r="C147" i="1"/>
  <c r="D176" i="5"/>
  <c r="K1450" i="9" l="1"/>
  <c r="C1518" i="1"/>
  <c r="H1518" i="1" s="1"/>
  <c r="G312" i="9"/>
  <c r="E312" i="9" s="1"/>
  <c r="B312" i="9" s="1"/>
  <c r="G313" i="9"/>
  <c r="E313" i="9" s="1"/>
  <c r="B313" i="9" s="1"/>
  <c r="D147" i="1"/>
  <c r="H147" i="1" s="1"/>
  <c r="F151" i="4"/>
  <c r="E289" i="4"/>
  <c r="E413" i="4" s="1"/>
  <c r="I16" i="3"/>
  <c r="D2" i="1"/>
  <c r="H2" i="1" s="1"/>
  <c r="E412" i="4"/>
  <c r="F412" i="4" s="1"/>
  <c r="F6" i="4"/>
  <c r="H1423" i="1"/>
  <c r="G1423" i="1"/>
  <c r="H1517" i="1"/>
  <c r="G1517" i="1"/>
  <c r="D636" i="4"/>
  <c r="F528" i="4"/>
  <c r="C522" i="1"/>
  <c r="E316" i="9"/>
  <c r="B317" i="9"/>
  <c r="F420" i="4"/>
  <c r="D635" i="4"/>
  <c r="C414" i="1"/>
  <c r="G345" i="1"/>
  <c r="H345" i="1"/>
  <c r="H1435" i="1"/>
  <c r="G1435" i="1"/>
  <c r="D175" i="5"/>
  <c r="F176" i="5"/>
  <c r="H22" i="3"/>
  <c r="C1153" i="1"/>
  <c r="G985" i="1"/>
  <c r="H985" i="1"/>
  <c r="H1436" i="1"/>
  <c r="G1436" i="1"/>
  <c r="G259" i="1"/>
  <c r="H259" i="1"/>
  <c r="H1329" i="1"/>
  <c r="G1329" i="1"/>
  <c r="H9" i="3"/>
  <c r="G129" i="1"/>
  <c r="H129" i="1"/>
  <c r="G574" i="1"/>
  <c r="H574" i="1"/>
  <c r="H1222" i="1"/>
  <c r="G1222" i="1"/>
  <c r="F407" i="4"/>
  <c r="C402" i="1"/>
  <c r="B21" i="9"/>
  <c r="H1047" i="1"/>
  <c r="G1047" i="1"/>
  <c r="D1152" i="1"/>
  <c r="H278" i="9"/>
  <c r="H1183" i="1"/>
  <c r="G1183" i="1"/>
  <c r="D639" i="4"/>
  <c r="C407" i="1"/>
  <c r="H1214" i="1"/>
  <c r="G1214" i="1"/>
  <c r="G587" i="1"/>
  <c r="H587" i="1"/>
  <c r="G293" i="1"/>
  <c r="H293" i="1"/>
  <c r="D291" i="4"/>
  <c r="D413" i="4"/>
  <c r="C285" i="1"/>
  <c r="G211" i="1"/>
  <c r="H211" i="1"/>
  <c r="G284" i="9"/>
  <c r="E284" i="9" s="1"/>
  <c r="B284" i="9" s="1"/>
  <c r="G278" i="9"/>
  <c r="E278" i="9" s="1"/>
  <c r="F6" i="5"/>
  <c r="C984" i="1"/>
  <c r="B315" i="9"/>
  <c r="E314" i="9"/>
  <c r="I10" i="3" s="1"/>
  <c r="H453" i="1"/>
  <c r="G453" i="1"/>
  <c r="F68" i="5"/>
  <c r="H21" i="3"/>
  <c r="C1046" i="1"/>
  <c r="F408" i="4"/>
  <c r="C403" i="1"/>
  <c r="G523" i="1"/>
  <c r="H523" i="1"/>
  <c r="D290" i="4"/>
  <c r="H11" i="3" l="1"/>
  <c r="G1518" i="1"/>
  <c r="E311" i="9"/>
  <c r="G2" i="1"/>
  <c r="G147" i="1"/>
  <c r="E290" i="4"/>
  <c r="D286" i="1" s="1"/>
  <c r="D285" i="1"/>
  <c r="G285" i="1" s="1"/>
  <c r="F289" i="4"/>
  <c r="E291" i="4"/>
  <c r="D287" i="1" s="1"/>
  <c r="E640" i="4"/>
  <c r="D634" i="1" s="1"/>
  <c r="D408" i="1"/>
  <c r="E415" i="4"/>
  <c r="D410" i="1" s="1"/>
  <c r="E639" i="4"/>
  <c r="E414" i="4"/>
  <c r="D409" i="1" s="1"/>
  <c r="D407" i="1"/>
  <c r="G407" i="1" s="1"/>
  <c r="D640" i="4"/>
  <c r="D415" i="4"/>
  <c r="F413" i="4"/>
  <c r="C408" i="1"/>
  <c r="D414" i="4"/>
  <c r="G402" i="1"/>
  <c r="H402" i="1"/>
  <c r="F175" i="5"/>
  <c r="C1152" i="1"/>
  <c r="G403" i="1"/>
  <c r="H403" i="1"/>
  <c r="H8" i="3"/>
  <c r="G984" i="1"/>
  <c r="H984" i="1"/>
  <c r="F290" i="4"/>
  <c r="C286" i="1"/>
  <c r="G1046" i="1"/>
  <c r="H1046" i="1"/>
  <c r="F291" i="4"/>
  <c r="C287" i="1"/>
  <c r="D641" i="4"/>
  <c r="F639" i="4"/>
  <c r="C633" i="1"/>
  <c r="H1153" i="1"/>
  <c r="G1153" i="1"/>
  <c r="F636" i="4"/>
  <c r="C630" i="1"/>
  <c r="K3" i="9"/>
  <c r="I9" i="3"/>
  <c r="G414" i="1"/>
  <c r="H414" i="1"/>
  <c r="E277" i="9"/>
  <c r="B278" i="9"/>
  <c r="H285" i="1"/>
  <c r="F635" i="4"/>
  <c r="C629" i="1"/>
  <c r="G522" i="1"/>
  <c r="H522" i="1"/>
  <c r="I11" i="3" l="1"/>
  <c r="N3" i="9"/>
  <c r="H407" i="1"/>
  <c r="E641" i="4"/>
  <c r="F641" i="4" s="1"/>
  <c r="E642" i="4"/>
  <c r="D633" i="1"/>
  <c r="H633" i="1" s="1"/>
  <c r="G408" i="1"/>
  <c r="H408" i="1"/>
  <c r="C635" i="1"/>
  <c r="F414" i="4"/>
  <c r="C409" i="1"/>
  <c r="M3" i="9"/>
  <c r="I8" i="3"/>
  <c r="F415" i="4"/>
  <c r="C410" i="1"/>
  <c r="H287" i="1"/>
  <c r="G287" i="1"/>
  <c r="G286" i="1"/>
  <c r="H286" i="1"/>
  <c r="G629" i="1"/>
  <c r="H629" i="1"/>
  <c r="G630" i="1"/>
  <c r="H630" i="1"/>
  <c r="H1152" i="1"/>
  <c r="G1152" i="1"/>
  <c r="D642" i="4"/>
  <c r="D645" i="4" s="1"/>
  <c r="F640" i="4"/>
  <c r="C634" i="1"/>
  <c r="G633" i="1" l="1"/>
  <c r="E646" i="4"/>
  <c r="D636" i="1"/>
  <c r="E645" i="4"/>
  <c r="F645" i="4" s="1"/>
  <c r="D635" i="1"/>
  <c r="H635" i="1" s="1"/>
  <c r="H18" i="3"/>
  <c r="C639" i="1"/>
  <c r="H410" i="1"/>
  <c r="G410" i="1"/>
  <c r="G634" i="1"/>
  <c r="H634" i="1"/>
  <c r="G409" i="1"/>
  <c r="H409" i="1"/>
  <c r="F642" i="4"/>
  <c r="D646" i="4"/>
  <c r="C636" i="1"/>
  <c r="G635" i="1"/>
  <c r="G276" i="9" l="1"/>
  <c r="E276" i="9" s="1"/>
  <c r="B276" i="9" s="1"/>
  <c r="D640" i="1"/>
  <c r="I19" i="3"/>
  <c r="D639" i="1"/>
  <c r="G639" i="1" s="1"/>
  <c r="I18" i="3"/>
  <c r="G636" i="1"/>
  <c r="H636" i="1"/>
  <c r="F646" i="4"/>
  <c r="H19" i="3"/>
  <c r="C640" i="1"/>
  <c r="H7" i="3" l="1"/>
  <c r="J3" i="9" s="1"/>
  <c r="H639" i="1"/>
  <c r="H640" i="1"/>
  <c r="G640" i="1"/>
  <c r="G274" i="9" l="1"/>
  <c r="M272" i="9"/>
  <c r="L272" i="9"/>
  <c r="H274" i="9"/>
  <c r="H18" i="9"/>
  <c r="G18" i="9"/>
  <c r="J6" i="9"/>
  <c r="I11" i="9"/>
  <c r="H17" i="9"/>
  <c r="K10" i="9"/>
  <c r="I17" i="9"/>
  <c r="K7" i="9"/>
  <c r="J12" i="9"/>
  <c r="J17" i="9"/>
  <c r="L16" i="9"/>
  <c r="I7" i="9"/>
  <c r="K13" i="9"/>
  <c r="K6" i="9"/>
  <c r="J11" i="9"/>
  <c r="J8" i="9"/>
  <c r="I13" i="9"/>
  <c r="I12" i="9"/>
  <c r="K9" i="9"/>
  <c r="L15" i="9"/>
  <c r="J7" i="9"/>
  <c r="M15" i="9"/>
  <c r="I9" i="9"/>
  <c r="G15" i="9"/>
  <c r="K8" i="9"/>
  <c r="J13" i="9"/>
  <c r="G17" i="9"/>
  <c r="K5" i="9"/>
  <c r="J10" i="9"/>
  <c r="M16" i="9"/>
  <c r="I8" i="9"/>
  <c r="G16" i="9"/>
  <c r="I5" i="9"/>
  <c r="K11" i="9"/>
  <c r="H16" i="9"/>
  <c r="J9" i="9"/>
  <c r="H15" i="9"/>
  <c r="J5" i="9"/>
  <c r="I6" i="9"/>
  <c r="K12" i="9"/>
  <c r="E18" i="9" l="1"/>
  <c r="B18" i="9" s="1"/>
  <c r="E6" i="9"/>
  <c r="B6" i="9" s="1"/>
  <c r="E17" i="9"/>
  <c r="B17" i="9" s="1"/>
  <c r="F272" i="9"/>
  <c r="F20" i="9" s="1"/>
  <c r="E16" i="9"/>
  <c r="E15" i="9"/>
  <c r="F15" i="9"/>
  <c r="E7" i="9"/>
  <c r="B7" i="9" s="1"/>
  <c r="E11" i="9"/>
  <c r="B11" i="9" s="1"/>
  <c r="E9" i="9"/>
  <c r="B9" i="9" s="1"/>
  <c r="F16" i="9"/>
  <c r="B272" i="9"/>
  <c r="E8" i="9"/>
  <c r="B8" i="9" s="1"/>
  <c r="E12" i="9"/>
  <c r="B12" i="9" s="1"/>
  <c r="E5" i="9"/>
  <c r="E10" i="9"/>
  <c r="B10" i="9" s="1"/>
  <c r="E13" i="9"/>
  <c r="B13" i="9" s="1"/>
  <c r="E274" i="9"/>
  <c r="B16" i="9" l="1"/>
  <c r="B15" i="9"/>
  <c r="E14" i="9"/>
  <c r="F14" i="9"/>
  <c r="F3" i="9" s="1"/>
  <c r="E4" i="9"/>
  <c r="B5" i="9"/>
  <c r="B274" i="9"/>
  <c r="E20" i="9"/>
  <c r="I7" i="3"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<sst xmlns="http://schemas.openxmlformats.org/spreadsheetml/2006/main" count="4360" uniqueCount="3421">
  <si>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</si>
  <si>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</si>
  <si>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</si>
  <si>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</si>
  <si>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</si>
  <si>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</si>
  <si>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</si>
  <si>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</si>
  <si>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</si>
  <si>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</si>
  <si>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</si>
  <si>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</si>
  <si>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</si>
  <si>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</si>
  <si>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</si>
  <si>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</si>
  <si>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</si>
  <si>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</si>
  <si>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</si>
  <si>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</si>
  <si>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</si>
  <si>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</si>
  <si>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</si>
  <si>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</si>
  <si>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</si>
  <si>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</si>
  <si>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</si>
  <si>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</si>
  <si>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</si>
  <si>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</si>
  <si>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</si>
  <si>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KOZALA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</si>
  <si>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</si>
  <si>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</si>
  <si>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</si>
  <si>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</si>
  <si>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</si>
  <si>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</si>
  <si>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</si>
  <si>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</si>
  <si>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</si>
  <si>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</si>
  <si>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</si>
  <si>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</si>
  <si>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</si>
  <si>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</si>
  <si>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</si>
  <si>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</si>
  <si>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</si>
  <si>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11252 - OSNOVNA ŠKOLA KOZALA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</si>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</sst>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593012.1</v>
      </c>
      <c r="D2" s="6">
        <f>'PR-RAS'!E6</f>
        <v>754368.32000000007</v>
      </c>
      <c r="E2" s="6">
        <v>0</v>
      </c>
      <c r="F2" s="6">
        <v>0</v>
      </c>
      <c r="G2" s="7">
        <f t="shared" ref="G2:G264" si="0">(B2/1000)*(C2*1+D2*2)</f>
        <v>2101.7487400000005</v>
      </c>
      <c r="H2" s="7">
        <f t="shared" ref="H2:H264" si="1">ABS(C2-ROUND(C2,0))+ABS(D2-ROUND(D2,0))</f>
        <v>0.42000000004190952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461793.76</v>
      </c>
      <c r="D46" s="1">
        <f>'PR-RAS'!E50</f>
        <v>595256.4</v>
      </c>
      <c r="E46" s="1">
        <v>0</v>
      </c>
      <c r="F46" s="1">
        <v>0</v>
      </c>
      <c r="G46" s="2">
        <f t="shared" si="0"/>
        <v>74353.795199999993</v>
      </c>
      <c r="H46" s="2">
        <f t="shared" si="1"/>
        <v>0.64000000001396984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461778.2</v>
      </c>
      <c r="D64" s="1">
        <f>'PR-RAS'!E68</f>
        <v>595256.4</v>
      </c>
      <c r="E64" s="1">
        <v>0</v>
      </c>
      <c r="F64" s="1">
        <v>0</v>
      </c>
      <c r="G64" s="2">
        <f t="shared" si="0"/>
        <v>104094.333</v>
      </c>
      <c r="H64" s="2">
        <f t="shared" si="1"/>
        <v>0.6000000000349246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461778.2</v>
      </c>
      <c r="D65" s="1">
        <f>'PR-RAS'!E69</f>
        <v>595256.4</v>
      </c>
      <c r="E65" s="1">
        <v>0</v>
      </c>
      <c r="F65" s="1">
        <v>0</v>
      </c>
      <c r="G65" s="2">
        <f t="shared" si="0"/>
        <v>105746.624</v>
      </c>
      <c r="H65" s="2">
        <f t="shared" si="1"/>
        <v>0.6000000000349246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15.56</v>
      </c>
      <c r="D73" s="1">
        <f>'PR-RAS'!E77</f>
        <v>0</v>
      </c>
      <c r="E73" s="1">
        <v>0</v>
      </c>
      <c r="F73" s="1">
        <v>0</v>
      </c>
      <c r="G73" s="2">
        <f t="shared" si="0"/>
        <v>1.12032</v>
      </c>
      <c r="H73" s="2">
        <f t="shared" si="1"/>
        <v>0.4399999999999995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15.56</v>
      </c>
      <c r="D74" s="1">
        <f>'PR-RAS'!E78</f>
        <v>0</v>
      </c>
      <c r="E74" s="1">
        <v>0</v>
      </c>
      <c r="F74" s="1">
        <v>0</v>
      </c>
      <c r="G74" s="2">
        <f t="shared" si="0"/>
        <v>1.13588</v>
      </c>
      <c r="H74" s="2">
        <f t="shared" si="1"/>
        <v>0.4399999999999995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35500.120000000003</v>
      </c>
      <c r="D102" s="1">
        <f>'PR-RAS'!E106</f>
        <v>37629.870000000003</v>
      </c>
      <c r="E102" s="1">
        <v>0</v>
      </c>
      <c r="F102" s="1">
        <v>0</v>
      </c>
      <c r="G102" s="2">
        <f t="shared" si="0"/>
        <v>11186.745860000003</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35500.120000000003</v>
      </c>
      <c r="D108" s="1">
        <f>'PR-RAS'!E112</f>
        <v>37629.870000000003</v>
      </c>
      <c r="E108" s="1">
        <v>0</v>
      </c>
      <c r="F108" s="1">
        <v>0</v>
      </c>
      <c r="G108" s="2">
        <f t="shared" si="0"/>
        <v>11851.305020000002</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35500.120000000003</v>
      </c>
      <c r="D113" s="1">
        <f>'PR-RAS'!E117</f>
        <v>37629.870000000003</v>
      </c>
      <c r="E113" s="1">
        <v>0</v>
      </c>
      <c r="F113" s="1">
        <v>0</v>
      </c>
      <c r="G113" s="2">
        <f t="shared" si="0"/>
        <v>12405.104320000002</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2541.8199999999997</v>
      </c>
      <c r="D120" s="1">
        <f>'PR-RAS'!E124</f>
        <v>3628.07</v>
      </c>
      <c r="E120" s="1">
        <v>0</v>
      </c>
      <c r="F120" s="1">
        <v>0</v>
      </c>
      <c r="G120" s="2">
        <f t="shared" si="0"/>
        <v>1165.95724</v>
      </c>
      <c r="H120" s="2">
        <f t="shared" si="1"/>
        <v>0.25000000000045475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1756.82</v>
      </c>
      <c r="D121" s="1">
        <f>'PR-RAS'!E125</f>
        <v>3238.07</v>
      </c>
      <c r="E121" s="1">
        <v>0</v>
      </c>
      <c r="F121" s="1">
        <v>0</v>
      </c>
      <c r="G121" s="2">
        <f t="shared" si="0"/>
        <v>987.9552000000001</v>
      </c>
      <c r="H121" s="2">
        <f t="shared" si="1"/>
        <v>0.25000000000022737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866.26</v>
      </c>
      <c r="D122" s="1">
        <f>'PR-RAS'!E126</f>
        <v>214.8</v>
      </c>
      <c r="E122" s="1">
        <v>0</v>
      </c>
      <c r="F122" s="1">
        <v>0</v>
      </c>
      <c r="G122" s="2">
        <f t="shared" si="0"/>
        <v>156.79906</v>
      </c>
      <c r="H122" s="2">
        <f t="shared" si="1"/>
        <v>0.45999999999997954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890.56</v>
      </c>
      <c r="D123" s="1">
        <f>'PR-RAS'!E127</f>
        <v>3023.27</v>
      </c>
      <c r="E123" s="1">
        <v>0</v>
      </c>
      <c r="F123" s="1">
        <v>0</v>
      </c>
      <c r="G123" s="2">
        <f t="shared" si="0"/>
        <v>846.32619999999997</v>
      </c>
      <c r="H123" s="2">
        <f t="shared" si="1"/>
        <v>0.71000000000003638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785</v>
      </c>
      <c r="D124" s="1">
        <f>'PR-RAS'!E128</f>
        <v>390</v>
      </c>
      <c r="E124" s="1">
        <v>0</v>
      </c>
      <c r="F124" s="1">
        <v>0</v>
      </c>
      <c r="G124" s="2">
        <f t="shared" si="0"/>
        <v>192.495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785</v>
      </c>
      <c r="D125" s="1">
        <f>'PR-RAS'!E129</f>
        <v>390</v>
      </c>
      <c r="E125" s="1">
        <v>0</v>
      </c>
      <c r="F125" s="1">
        <v>0</v>
      </c>
      <c r="G125" s="2">
        <f t="shared" si="0"/>
        <v>194.06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93176.4</v>
      </c>
      <c r="D129" s="1">
        <f>'PR-RAS'!E133</f>
        <v>116058.69</v>
      </c>
      <c r="E129" s="1">
        <v>0</v>
      </c>
      <c r="F129" s="1">
        <v>0</v>
      </c>
      <c r="G129" s="2">
        <f t="shared" si="0"/>
        <v>41637.603840000003</v>
      </c>
      <c r="H129" s="2">
        <f t="shared" si="1"/>
        <v>0.70999999999185093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93176.4</v>
      </c>
      <c r="D130" s="1">
        <f>'PR-RAS'!E134</f>
        <v>116058.69</v>
      </c>
      <c r="E130" s="1">
        <v>0</v>
      </c>
      <c r="F130" s="1">
        <v>0</v>
      </c>
      <c r="G130" s="2">
        <f t="shared" si="0"/>
        <v>41962.897620000003</v>
      </c>
      <c r="H130" s="2">
        <f t="shared" si="1"/>
        <v>0.70999999999185093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89895.2</v>
      </c>
      <c r="D131" s="1">
        <f>'PR-RAS'!E135</f>
        <v>112566.86</v>
      </c>
      <c r="E131" s="1">
        <v>0</v>
      </c>
      <c r="F131" s="1">
        <v>0</v>
      </c>
      <c r="G131" s="2">
        <f t="shared" si="0"/>
        <v>40953.759599999998</v>
      </c>
      <c r="H131" s="2">
        <f t="shared" si="1"/>
        <v>0.33999999999650754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3281.2</v>
      </c>
      <c r="D132" s="1">
        <f>'PR-RAS'!E136</f>
        <v>3491.83</v>
      </c>
      <c r="E132" s="1">
        <v>0</v>
      </c>
      <c r="F132" s="1">
        <v>0</v>
      </c>
      <c r="G132" s="2">
        <f t="shared" si="0"/>
        <v>1344.6966600000001</v>
      </c>
      <c r="H132" s="2">
        <f t="shared" si="1"/>
        <v>0.36999999999989086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1795.29</v>
      </c>
      <c r="E135" s="1">
        <v>0</v>
      </c>
      <c r="F135" s="1">
        <v>0</v>
      </c>
      <c r="G135" s="2">
        <f t="shared" si="0"/>
        <v>481.13772</v>
      </c>
      <c r="H135" s="2">
        <f t="shared" si="1"/>
        <v>0.28999999999996362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1795.29</v>
      </c>
      <c r="E146" s="1">
        <v>0</v>
      </c>
      <c r="F146" s="1">
        <v>0</v>
      </c>
      <c r="G146" s="2">
        <f t="shared" si="0"/>
        <v>520.63409999999999</v>
      </c>
      <c r="H146" s="2">
        <f t="shared" si="1"/>
        <v>0.28999999999996362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575387.91</v>
      </c>
      <c r="D147" s="1">
        <f>'PR-RAS'!E151</f>
        <v>735649.42</v>
      </c>
      <c r="E147" s="1">
        <v>0</v>
      </c>
      <c r="F147" s="1">
        <v>0</v>
      </c>
      <c r="G147" s="2">
        <f t="shared" si="0"/>
        <v>298816.26549999998</v>
      </c>
      <c r="H147" s="2">
        <f t="shared" si="1"/>
        <v>0.51000000000931323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464348.56000000006</v>
      </c>
      <c r="D148" s="1">
        <f>'PR-RAS'!E152</f>
        <v>606850.74</v>
      </c>
      <c r="E148" s="1">
        <v>0</v>
      </c>
      <c r="F148" s="1">
        <v>0</v>
      </c>
      <c r="G148" s="2">
        <f t="shared" si="0"/>
        <v>246673.35587999999</v>
      </c>
      <c r="H148" s="2">
        <f t="shared" si="1"/>
        <v>0.69999999995343387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383652.72000000003</v>
      </c>
      <c r="D149" s="1">
        <f>'PR-RAS'!E153</f>
        <v>501948.16000000003</v>
      </c>
      <c r="E149" s="1">
        <v>0</v>
      </c>
      <c r="F149" s="1">
        <v>0</v>
      </c>
      <c r="G149" s="2">
        <f t="shared" si="0"/>
        <v>205357.25792</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373391.02</v>
      </c>
      <c r="D150" s="1">
        <f>'PR-RAS'!E154</f>
        <v>484755.34</v>
      </c>
      <c r="E150" s="1">
        <v>0</v>
      </c>
      <c r="F150" s="1">
        <v>0</v>
      </c>
      <c r="G150" s="2">
        <f t="shared" si="0"/>
        <v>200092.35330000002</v>
      </c>
      <c r="H150" s="2">
        <f t="shared" si="1"/>
        <v>0.36000000004423782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6649.5</v>
      </c>
      <c r="D152" s="1">
        <f>'PR-RAS'!E156</f>
        <v>11987.34</v>
      </c>
      <c r="E152" s="1">
        <v>0</v>
      </c>
      <c r="F152" s="1">
        <v>0</v>
      </c>
      <c r="G152" s="2">
        <f t="shared" si="0"/>
        <v>4624.2511800000002</v>
      </c>
      <c r="H152" s="2">
        <f t="shared" si="1"/>
        <v>0.84000000000014552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3612.2</v>
      </c>
      <c r="D153" s="1">
        <f>'PR-RAS'!E157</f>
        <v>5205.4799999999996</v>
      </c>
      <c r="E153" s="1">
        <v>0</v>
      </c>
      <c r="F153" s="1">
        <v>0</v>
      </c>
      <c r="G153" s="2">
        <f t="shared" si="0"/>
        <v>2131.5203200000001</v>
      </c>
      <c r="H153" s="2">
        <f t="shared" si="1"/>
        <v>0.67999999999938154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17385.759999999998</v>
      </c>
      <c r="D154" s="1">
        <f>'PR-RAS'!E158</f>
        <v>22153.7</v>
      </c>
      <c r="E154" s="1">
        <v>0</v>
      </c>
      <c r="F154" s="1">
        <v>0</v>
      </c>
      <c r="G154" s="2">
        <f t="shared" si="0"/>
        <v>9439.0534800000005</v>
      </c>
      <c r="H154" s="2">
        <f t="shared" si="1"/>
        <v>0.54000000000087311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63310.080000000002</v>
      </c>
      <c r="D155" s="1">
        <f>'PR-RAS'!E159</f>
        <v>82748.88</v>
      </c>
      <c r="E155" s="1">
        <v>0</v>
      </c>
      <c r="F155" s="1">
        <v>0</v>
      </c>
      <c r="G155" s="2">
        <f t="shared" si="0"/>
        <v>35236.407360000005</v>
      </c>
      <c r="H155" s="2">
        <f t="shared" si="1"/>
        <v>0.19999999999708962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63292.23</v>
      </c>
      <c r="D157" s="1">
        <f>'PR-RAS'!E161</f>
        <v>82748.88</v>
      </c>
      <c r="E157" s="1">
        <v>0</v>
      </c>
      <c r="F157" s="1">
        <v>0</v>
      </c>
      <c r="G157" s="2">
        <f t="shared" si="0"/>
        <v>35691.238440000001</v>
      </c>
      <c r="H157" s="2">
        <f t="shared" si="1"/>
        <v>0.34999999999854481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17.850000000000001</v>
      </c>
      <c r="D158" s="1">
        <f>'PR-RAS'!E162</f>
        <v>0</v>
      </c>
      <c r="E158" s="1">
        <v>0</v>
      </c>
      <c r="F158" s="1">
        <v>0</v>
      </c>
      <c r="G158" s="2">
        <f t="shared" si="0"/>
        <v>2.8024500000000003</v>
      </c>
      <c r="H158" s="2">
        <f t="shared" si="1"/>
        <v>0.14999999999999858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109736.04</v>
      </c>
      <c r="D159" s="1">
        <f>'PR-RAS'!E163</f>
        <v>128079.62999999999</v>
      </c>
      <c r="E159" s="1">
        <v>0</v>
      </c>
      <c r="F159" s="1">
        <v>0</v>
      </c>
      <c r="G159" s="2">
        <f t="shared" si="0"/>
        <v>57811.457399999999</v>
      </c>
      <c r="H159" s="2">
        <f t="shared" si="1"/>
        <v>0.41000000000349246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15162.359999999999</v>
      </c>
      <c r="D160" s="1">
        <f>'PR-RAS'!E164</f>
        <v>16053.14</v>
      </c>
      <c r="E160" s="1">
        <v>0</v>
      </c>
      <c r="F160" s="1">
        <v>0</v>
      </c>
      <c r="G160" s="2">
        <f t="shared" si="0"/>
        <v>7515.7137599999996</v>
      </c>
      <c r="H160" s="2">
        <f t="shared" si="1"/>
        <v>0.49999999999818101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3089.31</v>
      </c>
      <c r="D161" s="1">
        <f>'PR-RAS'!E165</f>
        <v>3869.96</v>
      </c>
      <c r="E161" s="1">
        <v>0</v>
      </c>
      <c r="F161" s="1">
        <v>0</v>
      </c>
      <c r="G161" s="2">
        <f t="shared" si="0"/>
        <v>1732.6768</v>
      </c>
      <c r="H161" s="2">
        <f t="shared" si="1"/>
        <v>0.34999999999990905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11312.96</v>
      </c>
      <c r="D162" s="1">
        <f>'PR-RAS'!E166</f>
        <v>11453.59</v>
      </c>
      <c r="E162" s="1">
        <v>0</v>
      </c>
      <c r="F162" s="1">
        <v>0</v>
      </c>
      <c r="G162" s="2">
        <f t="shared" si="0"/>
        <v>5509.44254</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760.09</v>
      </c>
      <c r="D163" s="1">
        <f>'PR-RAS'!E167</f>
        <v>717.59</v>
      </c>
      <c r="E163" s="1">
        <v>0</v>
      </c>
      <c r="F163" s="1">
        <v>0</v>
      </c>
      <c r="G163" s="2">
        <f t="shared" si="0"/>
        <v>355.63373999999999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12</v>
      </c>
      <c r="E164" s="1">
        <v>0</v>
      </c>
      <c r="F164" s="1">
        <v>0</v>
      </c>
      <c r="G164" s="2">
        <f t="shared" si="0"/>
        <v>3.9119999999999999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76862.849999999991</v>
      </c>
      <c r="D165" s="1">
        <f>'PR-RAS'!E169</f>
        <v>81950.26999999999</v>
      </c>
      <c r="E165" s="1">
        <v>0</v>
      </c>
      <c r="F165" s="1">
        <v>0</v>
      </c>
      <c r="G165" s="2">
        <f t="shared" si="0"/>
        <v>39485.195959999997</v>
      </c>
      <c r="H165" s="2">
        <f t="shared" si="1"/>
        <v>0.41999999999825377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5108.82</v>
      </c>
      <c r="D166" s="1">
        <f>'PR-RAS'!E170</f>
        <v>6656.23</v>
      </c>
      <c r="E166" s="1">
        <v>0</v>
      </c>
      <c r="F166" s="1">
        <v>0</v>
      </c>
      <c r="G166" s="2">
        <f t="shared" si="0"/>
        <v>3039.5111999999999</v>
      </c>
      <c r="H166" s="2">
        <f t="shared" si="1"/>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49967.15</v>
      </c>
      <c r="D167" s="1">
        <f>'PR-RAS'!E171</f>
        <v>54293.52</v>
      </c>
      <c r="E167" s="1">
        <v>0</v>
      </c>
      <c r="F167" s="1">
        <v>0</v>
      </c>
      <c r="G167" s="2">
        <f t="shared" si="0"/>
        <v>26319.995540000004</v>
      </c>
      <c r="H167" s="2">
        <f t="shared" si="1"/>
        <v>0.63000000000465661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20923.68</v>
      </c>
      <c r="D168" s="1">
        <f>'PR-RAS'!E172</f>
        <v>20229.150000000001</v>
      </c>
      <c r="E168" s="1">
        <v>0</v>
      </c>
      <c r="F168" s="1">
        <v>0</v>
      </c>
      <c r="G168" s="2">
        <f t="shared" si="0"/>
        <v>10250.790660000001</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863.2</v>
      </c>
      <c r="D169" s="1">
        <f>'PR-RAS'!E173</f>
        <v>771.37</v>
      </c>
      <c r="E169" s="1">
        <v>0</v>
      </c>
      <c r="F169" s="1">
        <v>0</v>
      </c>
      <c r="G169" s="2">
        <f t="shared" si="0"/>
        <v>404.19792000000001</v>
      </c>
      <c r="H169" s="2">
        <f t="shared" si="1"/>
        <v>0.57000000000005002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11365.44</v>
      </c>
      <c r="D173" s="1">
        <f>'PR-RAS'!E177</f>
        <v>20866.080000000002</v>
      </c>
      <c r="E173" s="1">
        <v>0</v>
      </c>
      <c r="F173" s="1">
        <v>0</v>
      </c>
      <c r="G173" s="2">
        <f t="shared" si="0"/>
        <v>9132.7872000000007</v>
      </c>
      <c r="H173" s="2">
        <f t="shared" si="1"/>
        <v>0.52000000000225555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3190.8</v>
      </c>
      <c r="D174" s="1">
        <f>'PR-RAS'!E178</f>
        <v>3442.83</v>
      </c>
      <c r="E174" s="1">
        <v>0</v>
      </c>
      <c r="F174" s="1">
        <v>0</v>
      </c>
      <c r="G174" s="2">
        <f t="shared" si="0"/>
        <v>1743.2275799999998</v>
      </c>
      <c r="H174" s="2">
        <f t="shared" si="1"/>
        <v>0.36999999999989086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3669.63</v>
      </c>
      <c r="D175" s="1">
        <f>'PR-RAS'!E179</f>
        <v>659.45</v>
      </c>
      <c r="E175" s="1">
        <v>0</v>
      </c>
      <c r="F175" s="1">
        <v>0</v>
      </c>
      <c r="G175" s="2">
        <f t="shared" si="0"/>
        <v>868.00422000000003</v>
      </c>
      <c r="H175" s="2">
        <f t="shared" si="1"/>
        <v>0.81999999999993634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2019.33</v>
      </c>
      <c r="D177" s="1">
        <f>'PR-RAS'!E181</f>
        <v>2481.2800000000002</v>
      </c>
      <c r="E177" s="1">
        <v>0</v>
      </c>
      <c r="F177" s="1">
        <v>0</v>
      </c>
      <c r="G177" s="2">
        <f t="shared" si="0"/>
        <v>1228.8126399999999</v>
      </c>
      <c r="H177" s="2">
        <f t="shared" si="1"/>
        <v>0.61000000000012733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418.08</v>
      </c>
      <c r="D178" s="1">
        <f>'PR-RAS'!E182</f>
        <v>4022.19</v>
      </c>
      <c r="E178" s="1">
        <v>0</v>
      </c>
      <c r="F178" s="1">
        <v>0</v>
      </c>
      <c r="G178" s="2">
        <f t="shared" si="0"/>
        <v>1497.8554200000001</v>
      </c>
      <c r="H178" s="2">
        <f t="shared" si="1"/>
        <v>0.27000000000003865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228.79</v>
      </c>
      <c r="D179" s="1">
        <f>'PR-RAS'!E183</f>
        <v>301.7</v>
      </c>
      <c r="E179" s="1">
        <v>0</v>
      </c>
      <c r="F179" s="1">
        <v>0</v>
      </c>
      <c r="G179" s="2">
        <f t="shared" si="0"/>
        <v>148.12982</v>
      </c>
      <c r="H179" s="2">
        <f t="shared" si="1"/>
        <v>0.51000000000001933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7443.5</v>
      </c>
      <c r="E180" s="1">
        <v>0</v>
      </c>
      <c r="F180" s="1">
        <v>0</v>
      </c>
      <c r="G180" s="2">
        <f t="shared" si="0"/>
        <v>2664.7729999999997</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1516.92</v>
      </c>
      <c r="D181" s="1">
        <f>'PR-RAS'!E185</f>
        <v>1668.63</v>
      </c>
      <c r="E181" s="1">
        <v>0</v>
      </c>
      <c r="F181" s="1">
        <v>0</v>
      </c>
      <c r="G181" s="2">
        <f t="shared" si="0"/>
        <v>873.75239999999997</v>
      </c>
      <c r="H181" s="2">
        <f t="shared" si="1"/>
        <v>0.4499999999998181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321.89</v>
      </c>
      <c r="D182" s="1">
        <f>'PR-RAS'!E186</f>
        <v>846.5</v>
      </c>
      <c r="E182" s="1">
        <v>0</v>
      </c>
      <c r="F182" s="1">
        <v>0</v>
      </c>
      <c r="G182" s="2">
        <f t="shared" si="0"/>
        <v>364.69508999999999</v>
      </c>
      <c r="H182" s="2">
        <f t="shared" si="1"/>
        <v>0.61000000000001364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6345.3899999999994</v>
      </c>
      <c r="D184" s="1">
        <f>'PR-RAS'!E188</f>
        <v>9210.14</v>
      </c>
      <c r="E184" s="1">
        <v>0</v>
      </c>
      <c r="F184" s="1">
        <v>0</v>
      </c>
      <c r="G184" s="2">
        <f t="shared" si="0"/>
        <v>4532.1176099999993</v>
      </c>
      <c r="H184" s="2">
        <f t="shared" si="1"/>
        <v>0.52999999999883585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430.02</v>
      </c>
      <c r="D185" s="1">
        <f>'PR-RAS'!E189</f>
        <v>2049.7199999999998</v>
      </c>
      <c r="E185" s="1">
        <v>0</v>
      </c>
      <c r="F185" s="1">
        <v>0</v>
      </c>
      <c r="G185" s="2">
        <f t="shared" si="0"/>
        <v>833.42063999999982</v>
      </c>
      <c r="H185" s="2">
        <f t="shared" si="1"/>
        <v>0.3000000000001819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42.42</v>
      </c>
      <c r="D186" s="1">
        <f>'PR-RAS'!E190</f>
        <v>42.42</v>
      </c>
      <c r="E186" s="1">
        <v>0</v>
      </c>
      <c r="F186" s="1">
        <v>0</v>
      </c>
      <c r="G186" s="2">
        <f t="shared" si="0"/>
        <v>23.543099999999999</v>
      </c>
      <c r="H186" s="2">
        <f t="shared" si="1"/>
        <v>0.84000000000000341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18.5</v>
      </c>
      <c r="D187" s="1">
        <f>'PR-RAS'!E191</f>
        <v>172</v>
      </c>
      <c r="E187" s="1">
        <v>0</v>
      </c>
      <c r="F187" s="1">
        <v>0</v>
      </c>
      <c r="G187" s="2">
        <f t="shared" si="0"/>
        <v>67.424999999999997</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243.09</v>
      </c>
      <c r="E188" s="1">
        <v>0</v>
      </c>
      <c r="F188" s="1">
        <v>0</v>
      </c>
      <c r="G188" s="2">
        <f t="shared" si="0"/>
        <v>121.41349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99.55</v>
      </c>
      <c r="D189" s="1">
        <f>'PR-RAS'!E193</f>
        <v>1680</v>
      </c>
      <c r="E189" s="1">
        <v>0</v>
      </c>
      <c r="F189" s="1">
        <v>0</v>
      </c>
      <c r="G189" s="2">
        <f t="shared" si="0"/>
        <v>650.3954</v>
      </c>
      <c r="H189" s="2">
        <f t="shared" si="1"/>
        <v>0.45000000000000284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549.55999999999995</v>
      </c>
      <c r="D190" s="1">
        <f>'PR-RAS'!E194</f>
        <v>0</v>
      </c>
      <c r="E190" s="1">
        <v>0</v>
      </c>
      <c r="F190" s="1">
        <v>0</v>
      </c>
      <c r="G190" s="2">
        <f t="shared" si="0"/>
        <v>103.86684</v>
      </c>
      <c r="H190" s="2">
        <f t="shared" si="1"/>
        <v>0.44000000000005457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5042.25</v>
      </c>
      <c r="D191" s="1">
        <f>'PR-RAS'!E195</f>
        <v>5022.91</v>
      </c>
      <c r="E191" s="1">
        <v>0</v>
      </c>
      <c r="F191" s="1">
        <v>0</v>
      </c>
      <c r="G191" s="2">
        <f t="shared" si="0"/>
        <v>2866.7332999999999</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693.5</v>
      </c>
      <c r="D192" s="1">
        <f>'PR-RAS'!E196</f>
        <v>152.54</v>
      </c>
      <c r="E192" s="1">
        <v>0</v>
      </c>
      <c r="F192" s="1">
        <v>0</v>
      </c>
      <c r="G192" s="2">
        <f t="shared" si="0"/>
        <v>190.72878</v>
      </c>
      <c r="H192" s="2">
        <f t="shared" si="1"/>
        <v>0.96000000000000796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693.5</v>
      </c>
      <c r="D206" s="1">
        <f>'PR-RAS'!E210</f>
        <v>152.54</v>
      </c>
      <c r="E206" s="1">
        <v>0</v>
      </c>
      <c r="F206" s="1">
        <v>0</v>
      </c>
      <c r="G206" s="2">
        <f t="shared" si="0"/>
        <v>204.70889999999997</v>
      </c>
      <c r="H206" s="2">
        <f t="shared" si="1"/>
        <v>0.96000000000000796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98.28</v>
      </c>
      <c r="D207" s="1">
        <f>'PR-RAS'!E211</f>
        <v>108.17</v>
      </c>
      <c r="E207" s="1">
        <v>0</v>
      </c>
      <c r="F207" s="1">
        <v>0</v>
      </c>
      <c r="G207" s="2">
        <f t="shared" si="0"/>
        <v>64.811719999999994</v>
      </c>
      <c r="H207" s="2">
        <f t="shared" si="1"/>
        <v>0.45000000000000284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595.22</v>
      </c>
      <c r="D209" s="1">
        <f>'PR-RAS'!E213</f>
        <v>44.37</v>
      </c>
      <c r="E209" s="1">
        <v>0</v>
      </c>
      <c r="F209" s="1">
        <v>0</v>
      </c>
      <c r="G209" s="2">
        <f t="shared" si="0"/>
        <v>142.26367999999999</v>
      </c>
      <c r="H209" s="2">
        <f t="shared" si="1"/>
        <v>0.59000000000002473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15.33</v>
      </c>
      <c r="D248" s="1">
        <f>'PR-RAS'!E252</f>
        <v>0</v>
      </c>
      <c r="E248" s="1">
        <v>0</v>
      </c>
      <c r="F248" s="1">
        <v>0</v>
      </c>
      <c r="G248" s="2">
        <f t="shared" si="0"/>
        <v>3.7865099999999998</v>
      </c>
      <c r="H248" s="2">
        <f t="shared" si="1"/>
        <v>0.33000000000000007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15.33</v>
      </c>
      <c r="D255" s="1">
        <f>'PR-RAS'!E259</f>
        <v>0</v>
      </c>
      <c r="E255" s="1">
        <v>0</v>
      </c>
      <c r="F255" s="1">
        <v>0</v>
      </c>
      <c r="G255" s="2">
        <f t="shared" si="0"/>
        <v>3.8938200000000003</v>
      </c>
      <c r="H255" s="2">
        <f t="shared" si="1"/>
        <v>0.33000000000000007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15.33</v>
      </c>
      <c r="D257" s="1">
        <f>'PR-RAS'!E261</f>
        <v>0</v>
      </c>
      <c r="E257" s="1">
        <v>0</v>
      </c>
      <c r="F257" s="1">
        <v>0</v>
      </c>
      <c r="G257" s="2">
        <f t="shared" si="0"/>
        <v>3.92448</v>
      </c>
      <c r="H257" s="2">
        <f t="shared" si="1"/>
        <v>0.33000000000000007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594.48</v>
      </c>
      <c r="D259" s="1">
        <f>'PR-RAS'!E263</f>
        <v>566.51</v>
      </c>
      <c r="E259" s="1">
        <v>0</v>
      </c>
      <c r="F259" s="1">
        <v>0</v>
      </c>
      <c r="G259" s="2">
        <f t="shared" si="0"/>
        <v>445.69499999999999</v>
      </c>
      <c r="H259" s="2">
        <f t="shared" si="1"/>
        <v>0.97000000000002728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594.48</v>
      </c>
      <c r="D260" s="1">
        <f>'PR-RAS'!E264</f>
        <v>566.51</v>
      </c>
      <c r="E260" s="1">
        <v>0</v>
      </c>
      <c r="F260" s="1">
        <v>0</v>
      </c>
      <c r="G260" s="2">
        <f t="shared" si="0"/>
        <v>447.42250000000001</v>
      </c>
      <c r="H260" s="2">
        <f t="shared" si="1"/>
        <v>0.97000000000002728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594.48</v>
      </c>
      <c r="D262" s="1">
        <f>'PR-RAS'!E266</f>
        <v>566.51</v>
      </c>
      <c r="E262" s="1">
        <v>0</v>
      </c>
      <c r="F262" s="1">
        <v>0</v>
      </c>
      <c r="G262" s="2">
        <f t="shared" si="0"/>
        <v>450.8775</v>
      </c>
      <c r="H262" s="2">
        <f t="shared" si="1"/>
        <v>0.97000000000002728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575387.91</v>
      </c>
      <c r="D285" s="1">
        <f>'PR-RAS'!E289</f>
        <v>735649.42</v>
      </c>
      <c r="E285" s="1">
        <v>0</v>
      </c>
      <c r="F285" s="1">
        <v>0</v>
      </c>
      <c r="G285" s="2">
        <f t="shared" si="8"/>
        <v>581259.03699999989</v>
      </c>
      <c r="H285" s="2">
        <f t="shared" si="9"/>
        <v>0.51000000000931323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17624.189999999944</v>
      </c>
      <c r="D286" s="1">
        <f>'PR-RAS'!E290</f>
        <v>18718.900000000023</v>
      </c>
      <c r="E286" s="1">
        <v>0</v>
      </c>
      <c r="F286" s="1">
        <v>0</v>
      </c>
      <c r="G286" s="2">
        <f t="shared" si="8"/>
        <v>15692.667149999996</v>
      </c>
      <c r="H286" s="2">
        <f t="shared" si="9"/>
        <v>0.28999999992083758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7072.84</v>
      </c>
      <c r="D289" s="1">
        <f>'PR-RAS'!E293</f>
        <v>6313.56</v>
      </c>
      <c r="E289" s="1">
        <v>0</v>
      </c>
      <c r="F289" s="1">
        <v>0</v>
      </c>
      <c r="G289" s="2">
        <f t="shared" si="8"/>
        <v>5673.5884799999994</v>
      </c>
      <c r="H289" s="2">
        <f t="shared" si="9"/>
        <v>0.5999999999994543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11903.26</v>
      </c>
      <c r="D290" s="1">
        <f>'PR-RAS'!E294</f>
        <v>11140.58</v>
      </c>
      <c r="E290" s="1">
        <v>0</v>
      </c>
      <c r="F290" s="1">
        <v>0</v>
      </c>
      <c r="G290" s="2">
        <f t="shared" si="8"/>
        <v>9879.2973799999982</v>
      </c>
      <c r="H290" s="2">
        <f t="shared" si="9"/>
        <v>0.68000000000029104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673.82</v>
      </c>
      <c r="D291" s="1">
        <f>'PR-RAS'!E295</f>
        <v>961.58</v>
      </c>
      <c r="E291" s="1">
        <v>0</v>
      </c>
      <c r="F291" s="1">
        <v>0</v>
      </c>
      <c r="G291" s="2">
        <f t="shared" si="8"/>
        <v>753.12419999999997</v>
      </c>
      <c r="H291" s="2">
        <f t="shared" si="9"/>
        <v>0.59999999999990905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417.94</v>
      </c>
      <c r="D345" s="1">
        <f>'PR-RAS'!E350</f>
        <v>0</v>
      </c>
      <c r="E345" s="1">
        <v>0</v>
      </c>
      <c r="F345" s="1">
        <v>0</v>
      </c>
      <c r="G345" s="2">
        <f t="shared" si="8"/>
        <v>143.77135999999999</v>
      </c>
      <c r="H345" s="2">
        <f t="shared" si="9"/>
        <v>6.0000000000002274E-2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417.94</v>
      </c>
      <c r="D358" s="1">
        <f>'PR-RAS'!E363</f>
        <v>0</v>
      </c>
      <c r="E358" s="1">
        <v>0</v>
      </c>
      <c r="F358" s="1">
        <v>0</v>
      </c>
      <c r="G358" s="2">
        <f t="shared" si="8"/>
        <v>149.20457999999999</v>
      </c>
      <c r="H358" s="2">
        <f t="shared" si="9"/>
        <v>6.0000000000002274E-2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417.94</v>
      </c>
      <c r="D364" s="1">
        <f>'PR-RAS'!E369</f>
        <v>0</v>
      </c>
      <c r="E364" s="1">
        <v>0</v>
      </c>
      <c r="F364" s="1">
        <v>0</v>
      </c>
      <c r="G364" s="2">
        <f t="shared" si="8"/>
        <v>151.71222</v>
      </c>
      <c r="H364" s="2">
        <f t="shared" si="9"/>
        <v>6.0000000000002274E-2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417.94</v>
      </c>
      <c r="D371" s="1">
        <f>'PR-RAS'!E376</f>
        <v>0</v>
      </c>
      <c r="E371" s="1">
        <v>0</v>
      </c>
      <c r="F371" s="1">
        <v>0</v>
      </c>
      <c r="G371" s="2">
        <f t="shared" si="8"/>
        <v>154.6378</v>
      </c>
      <c r="H371" s="2">
        <f t="shared" si="9"/>
        <v>6.0000000000002274E-2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417.94</v>
      </c>
      <c r="D403" s="1">
        <f>'PR-RAS'!E408</f>
        <v>0</v>
      </c>
      <c r="E403" s="1">
        <v>0</v>
      </c>
      <c r="F403" s="1">
        <v>0</v>
      </c>
      <c r="G403" s="2">
        <f t="shared" si="8"/>
        <v>168.01188000000002</v>
      </c>
      <c r="H403" s="2">
        <f t="shared" si="9"/>
        <v>6.0000000000002274E-2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593012.1</v>
      </c>
      <c r="D407" s="1">
        <f>'PR-RAS'!E412</f>
        <v>754368.32000000007</v>
      </c>
      <c r="E407" s="1">
        <v>0</v>
      </c>
      <c r="F407" s="1">
        <v>0</v>
      </c>
      <c r="G407" s="2">
        <f t="shared" si="8"/>
        <v>853309.9884400001</v>
      </c>
      <c r="H407" s="2">
        <f t="shared" si="9"/>
        <v>0.42000000004190952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575805.85</v>
      </c>
      <c r="D408" s="1">
        <f>'PR-RAS'!E413</f>
        <v>735649.42</v>
      </c>
      <c r="E408" s="1">
        <v>0</v>
      </c>
      <c r="F408" s="1">
        <v>0</v>
      </c>
      <c r="G408" s="2">
        <f t="shared" si="8"/>
        <v>833171.60882999992</v>
      </c>
      <c r="H408" s="2">
        <f t="shared" si="9"/>
        <v>0.57000000006519258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17206.25</v>
      </c>
      <c r="D409" s="1">
        <f>'PR-RAS'!E414</f>
        <v>18718.900000000023</v>
      </c>
      <c r="E409" s="1">
        <v>0</v>
      </c>
      <c r="F409" s="1">
        <v>0</v>
      </c>
      <c r="G409" s="2">
        <f t="shared" si="8"/>
        <v>22294.772400000016</v>
      </c>
      <c r="H409" s="2">
        <f t="shared" si="9"/>
        <v>0.34999999997671694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7072.84</v>
      </c>
      <c r="D412" s="1">
        <f>'PR-RAS'!E417</f>
        <v>6313.56</v>
      </c>
      <c r="E412" s="1">
        <v>0</v>
      </c>
      <c r="F412" s="1">
        <v>0</v>
      </c>
      <c r="G412" s="2">
        <f t="shared" si="8"/>
        <v>8096.6835599999995</v>
      </c>
      <c r="H412" s="2">
        <f t="shared" si="9"/>
        <v>0.5999999999994543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11903.26</v>
      </c>
      <c r="D413" s="1">
        <f>'PR-RAS'!E418</f>
        <v>11140.58</v>
      </c>
      <c r="E413" s="1">
        <v>0</v>
      </c>
      <c r="F413" s="1">
        <v>0</v>
      </c>
      <c r="G413" s="2">
        <f t="shared" si="8"/>
        <v>14083.981039999999</v>
      </c>
      <c r="H413" s="2">
        <f t="shared" si="9"/>
        <v>0.68000000000029104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593012.1</v>
      </c>
      <c r="D633" s="1">
        <f>'PR-RAS'!E639</f>
        <v>754368.32000000007</v>
      </c>
      <c r="E633" s="1">
        <v>0</v>
      </c>
      <c r="F633" s="1">
        <v>0</v>
      </c>
      <c r="G633" s="2">
        <f t="shared" si="10"/>
        <v>1328305.2036800003</v>
      </c>
      <c r="H633" s="2">
        <f t="shared" si="11"/>
        <v>0.42000000004190952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575805.85</v>
      </c>
      <c r="D634" s="1">
        <f>'PR-RAS'!E640</f>
        <v>735649.42</v>
      </c>
      <c r="E634" s="1">
        <v>0</v>
      </c>
      <c r="F634" s="1">
        <v>0</v>
      </c>
      <c r="G634" s="2">
        <f t="shared" si="10"/>
        <v>1295817.26877</v>
      </c>
      <c r="H634" s="2">
        <f t="shared" si="11"/>
        <v>0.57000000006519258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17206.25</v>
      </c>
      <c r="D635" s="1">
        <f>'PR-RAS'!E641</f>
        <v>18718.900000000023</v>
      </c>
      <c r="E635" s="1">
        <v>0</v>
      </c>
      <c r="F635" s="1">
        <v>0</v>
      </c>
      <c r="G635" s="2">
        <f t="shared" si="10"/>
        <v>34644.327700000031</v>
      </c>
      <c r="H635" s="2">
        <f t="shared" si="11"/>
        <v>0.34999999997671694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7072.84</v>
      </c>
      <c r="D638" s="1">
        <f>'PR-RAS'!E644</f>
        <v>6313.56</v>
      </c>
      <c r="E638" s="1">
        <v>0</v>
      </c>
      <c r="F638" s="1">
        <v>0</v>
      </c>
      <c r="G638" s="2">
        <f t="shared" si="10"/>
        <v>12548.874519999999</v>
      </c>
      <c r="H638" s="2">
        <f t="shared" si="11"/>
        <v>0.5999999999994543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10133.41</v>
      </c>
      <c r="D639" s="1">
        <f>'PR-RAS'!E645</f>
        <v>12405.340000000022</v>
      </c>
      <c r="E639" s="1">
        <v>0</v>
      </c>
      <c r="F639" s="1">
        <v>0</v>
      </c>
      <c r="G639" s="2">
        <f t="shared" si="10"/>
        <v>22294.329420000027</v>
      </c>
      <c r="H639" s="2">
        <f t="shared" si="11"/>
        <v>0.75000000002182787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2246.5300000000002</v>
      </c>
      <c r="D642" s="1">
        <f>'PR-RAS'!E649</f>
        <v>2918.77</v>
      </c>
      <c r="E642" s="1">
        <v>0</v>
      </c>
      <c r="F642" s="1">
        <v>0</v>
      </c>
      <c r="G642" s="2">
        <f t="shared" si="10"/>
        <v>5181.8888699999998</v>
      </c>
      <c r="H642" s="2">
        <f t="shared" si="11"/>
        <v>0.6999999999998181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1052.67</v>
      </c>
      <c r="D643" s="1">
        <f>'PR-RAS'!E650</f>
        <v>1897.24</v>
      </c>
      <c r="E643" s="1">
        <v>0</v>
      </c>
      <c r="F643" s="1">
        <v>0</v>
      </c>
      <c r="G643" s="2">
        <f t="shared" si="10"/>
        <v>3111.8703</v>
      </c>
      <c r="H643" s="2">
        <f t="shared" si="11"/>
        <v>0.56999999999993634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572.28</v>
      </c>
      <c r="D644" s="1">
        <f>'PR-RAS'!E651</f>
        <v>1786.39</v>
      </c>
      <c r="E644" s="1">
        <v>0</v>
      </c>
      <c r="F644" s="1">
        <v>0</v>
      </c>
      <c r="G644" s="2">
        <f t="shared" si="10"/>
        <v>2665.2735800000005</v>
      </c>
      <c r="H644" s="2">
        <f t="shared" si="11"/>
        <v>0.67000000000007276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2726.92</v>
      </c>
      <c r="D645" s="1">
        <f>'PR-RAS'!E652</f>
        <v>3029.62</v>
      </c>
      <c r="E645" s="1">
        <v>0</v>
      </c>
      <c r="F645" s="1">
        <v>0</v>
      </c>
      <c r="G645" s="2">
        <f t="shared" si="10"/>
        <v>5658.2870400000002</v>
      </c>
      <c r="H645" s="2">
        <f t="shared" si="11"/>
        <v>0.46000000000003638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55</v>
      </c>
      <c r="E647" s="1">
        <v>0</v>
      </c>
      <c r="F647" s="1">
        <v>0</v>
      </c>
      <c r="G647" s="2">
        <f t="shared" si="10"/>
        <v>104.006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46</v>
      </c>
      <c r="E649" s="1">
        <v>0</v>
      </c>
      <c r="F649" s="1">
        <v>0</v>
      </c>
      <c r="G649" s="2">
        <f t="shared" si="10"/>
        <v>90.72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461778.2</v>
      </c>
      <c r="D668" s="1">
        <f>'PR-RAS'!E675</f>
        <v>594039.56000000006</v>
      </c>
      <c r="E668" s="1">
        <v>0</v>
      </c>
      <c r="F668" s="1">
        <v>0</v>
      </c>
      <c r="G668" s="2">
        <f t="shared" si="10"/>
        <v>1100454.83244</v>
      </c>
      <c r="H668" s="2">
        <f t="shared" si="11"/>
        <v>0.63999999995576218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1216.8399999999999</v>
      </c>
      <c r="E669" s="1">
        <v>0</v>
      </c>
      <c r="F669" s="1">
        <v>0</v>
      </c>
      <c r="G669" s="2">
        <f t="shared" si="10"/>
        <v>1625.6982399999999</v>
      </c>
      <c r="H669" s="2">
        <f t="shared" si="11"/>
        <v>0.16000000000008185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34502.25</v>
      </c>
      <c r="D703" s="1">
        <f>'PR-RAS'!E710</f>
        <v>36129.040000000001</v>
      </c>
      <c r="E703" s="1">
        <v>0</v>
      </c>
      <c r="F703" s="1">
        <v>0</v>
      </c>
      <c r="G703" s="2">
        <f t="shared" si="10"/>
        <v>74945.751659999994</v>
      </c>
      <c r="H703" s="2">
        <f t="shared" si="11"/>
        <v>0.29000000000087311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2444.79</v>
      </c>
      <c r="D710" s="1">
        <f>'PR-RAS'!E717</f>
        <v>1324.32</v>
      </c>
      <c r="E710" s="1">
        <v>0</v>
      </c>
      <c r="F710" s="1">
        <v>0</v>
      </c>
      <c r="G710" s="2">
        <f t="shared" si="10"/>
        <v>3611.2418699999998</v>
      </c>
      <c r="H710" s="2">
        <f t="shared" si="11"/>
        <v>0.52999999999997272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11312.96</v>
      </c>
      <c r="D711" s="1">
        <f>'PR-RAS'!E718</f>
        <v>11453.59</v>
      </c>
      <c r="E711" s="1">
        <v>0</v>
      </c>
      <c r="F711" s="1">
        <v>0</v>
      </c>
      <c r="G711" s="2">
        <f t="shared" si="10"/>
        <v>24296.2994</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6700</v>
      </c>
      <c r="E714" s="1">
        <v>0</v>
      </c>
      <c r="F714" s="1">
        <v>0</v>
      </c>
      <c r="G714" s="2">
        <f t="shared" si="10"/>
        <v>9554.1999999999989</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743.5</v>
      </c>
      <c r="E715" s="1">
        <v>0</v>
      </c>
      <c r="F715" s="1">
        <v>0</v>
      </c>
      <c r="G715" s="2">
        <f t="shared" si="10"/>
        <v>1061.7179999999998</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42.42</v>
      </c>
      <c r="D719" s="1">
        <f>'PR-RAS'!E726</f>
        <v>42.42</v>
      </c>
      <c r="E719" s="1">
        <v>0</v>
      </c>
      <c r="F719" s="1">
        <v>0</v>
      </c>
      <c r="G719" s="2">
        <f t="shared" si="10"/>
        <v>91.372680000000003</v>
      </c>
      <c r="H719" s="2">
        <f t="shared" si="11"/>
        <v>0.84000000000000341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15.33</v>
      </c>
      <c r="D821" s="1">
        <f>'PR-RAS'!E828</f>
        <v>0</v>
      </c>
      <c r="E821" s="1">
        <v>0</v>
      </c>
      <c r="F821" s="1">
        <v>0</v>
      </c>
      <c r="G821" s="2">
        <f t="shared" si="18"/>
        <v>12.570599999999999</v>
      </c>
      <c r="H821" s="2">
        <f t="shared" si="19"/>
        <v>0.33000000000000007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126612.48</v>
      </c>
      <c r="D1480" s="6"/>
      <c r="E1480" s="6">
        <v>0</v>
      </c>
      <c r="F1480" s="6">
        <v>0</v>
      </c>
      <c r="G1480" s="7">
        <f t="shared" ref="G1480:G1580" si="34">B1480/1000*C1480</f>
        <v>126.61248000000001</v>
      </c>
      <c r="H1480" s="7">
        <f t="shared" ref="H1480:H1580" si="35">ABS(C1480-ROUND(C1480,0))</f>
        <v>0.47999999999592546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668534.03</v>
      </c>
      <c r="D1481" s="1">
        <v>0</v>
      </c>
      <c r="E1481" s="1">
        <v>0</v>
      </c>
      <c r="F1481" s="1">
        <v>0</v>
      </c>
      <c r="G1481" s="2">
        <f t="shared" si="34"/>
        <v>1337.0680600000001</v>
      </c>
      <c r="H1481" s="2">
        <f t="shared" si="35"/>
        <v>3.0000000027939677E-2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6733.96</v>
      </c>
      <c r="D1482" s="1">
        <v>0</v>
      </c>
      <c r="E1482" s="1">
        <v>0</v>
      </c>
      <c r="F1482" s="1">
        <v>0</v>
      </c>
      <c r="G1482" s="2">
        <f t="shared" si="34"/>
        <v>20.201879999999999</v>
      </c>
      <c r="H1482" s="2">
        <f t="shared" si="35"/>
        <v>3.999999999996362E-2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661800.07000000007</v>
      </c>
      <c r="D1483" s="1">
        <v>0</v>
      </c>
      <c r="E1483" s="1">
        <v>0</v>
      </c>
      <c r="F1483" s="1">
        <v>0</v>
      </c>
      <c r="G1483" s="2">
        <f t="shared" si="34"/>
        <v>2647.2002800000005</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533255.31999999995</v>
      </c>
      <c r="D1484" s="1">
        <v>0</v>
      </c>
      <c r="E1484" s="1">
        <v>0</v>
      </c>
      <c r="F1484" s="1">
        <v>0</v>
      </c>
      <c r="G1484" s="2">
        <f t="shared" si="34"/>
        <v>2666.2765999999997</v>
      </c>
      <c r="H1484" s="2">
        <f t="shared" si="35"/>
        <v>0.31999999994877726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121389.28</v>
      </c>
      <c r="D1485" s="1">
        <v>0</v>
      </c>
      <c r="E1485" s="1">
        <v>0</v>
      </c>
      <c r="F1485" s="1">
        <v>0</v>
      </c>
      <c r="G1485" s="2">
        <f t="shared" si="34"/>
        <v>728.33568000000002</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108.93</v>
      </c>
      <c r="D1486" s="1">
        <v>0</v>
      </c>
      <c r="E1486" s="1">
        <v>0</v>
      </c>
      <c r="F1486" s="1">
        <v>0</v>
      </c>
      <c r="G1486" s="2">
        <f t="shared" si="34"/>
        <v>0.76251000000000002</v>
      </c>
      <c r="H1486" s="2">
        <f t="shared" si="35"/>
        <v>6.9999999999993179E-2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7046.54</v>
      </c>
      <c r="D1491" s="1">
        <v>0</v>
      </c>
      <c r="E1491" s="1">
        <v>0</v>
      </c>
      <c r="F1491" s="1">
        <v>0</v>
      </c>
      <c r="G1491" s="2">
        <f t="shared" si="34"/>
        <v>84.558480000000003</v>
      </c>
      <c r="H1491" s="2">
        <f t="shared" si="35"/>
        <v>0.46000000000003638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778010.52999999991</v>
      </c>
      <c r="D1499" s="1">
        <v>0</v>
      </c>
      <c r="E1499" s="1">
        <v>0</v>
      </c>
      <c r="F1499" s="1">
        <v>0</v>
      </c>
      <c r="G1499" s="2">
        <f t="shared" si="34"/>
        <v>15560.210599999999</v>
      </c>
      <c r="H1499" s="2">
        <f t="shared" si="35"/>
        <v>0.47000000008847564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7293.96</v>
      </c>
      <c r="D1500" s="1">
        <v>0</v>
      </c>
      <c r="E1500" s="1">
        <v>0</v>
      </c>
      <c r="F1500" s="1">
        <v>0</v>
      </c>
      <c r="G1500" s="2">
        <f t="shared" si="34"/>
        <v>153.17316000000002</v>
      </c>
      <c r="H1500" s="2">
        <f t="shared" si="35"/>
        <v>3.999999999996362E-2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767224.74</v>
      </c>
      <c r="D1501" s="1">
        <v>0</v>
      </c>
      <c r="E1501" s="1">
        <v>0</v>
      </c>
      <c r="F1501" s="1">
        <v>0</v>
      </c>
      <c r="G1501" s="2">
        <f t="shared" si="34"/>
        <v>16878.94428</v>
      </c>
      <c r="H1501" s="2">
        <f t="shared" si="35"/>
        <v>0.26000000000931323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613504.99</v>
      </c>
      <c r="D1502" s="1">
        <v>0</v>
      </c>
      <c r="E1502" s="1">
        <v>0</v>
      </c>
      <c r="F1502" s="1">
        <v>0</v>
      </c>
      <c r="G1502" s="2">
        <f t="shared" si="34"/>
        <v>14110.61477</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140859.1</v>
      </c>
      <c r="D1503" s="1">
        <v>0</v>
      </c>
      <c r="E1503" s="1">
        <v>0</v>
      </c>
      <c r="F1503" s="1">
        <v>0</v>
      </c>
      <c r="G1503" s="2">
        <f t="shared" si="34"/>
        <v>3380.6184000000003</v>
      </c>
      <c r="H1503" s="2">
        <f t="shared" si="35"/>
        <v>0.10000000000582077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300.13</v>
      </c>
      <c r="D1504" s="1">
        <v>0</v>
      </c>
      <c r="E1504" s="1">
        <v>0</v>
      </c>
      <c r="F1504" s="1">
        <v>0</v>
      </c>
      <c r="G1504" s="2">
        <f t="shared" si="34"/>
        <v>7.5032500000000004</v>
      </c>
      <c r="H1504" s="2">
        <f t="shared" si="35"/>
        <v>0.12999999999999545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12560.52</v>
      </c>
      <c r="D1509" s="1">
        <v>0</v>
      </c>
      <c r="E1509" s="1">
        <v>0</v>
      </c>
      <c r="F1509" s="1">
        <v>0</v>
      </c>
      <c r="G1509" s="2">
        <f t="shared" si="34"/>
        <v>376.81560000000002</v>
      </c>
      <c r="H1509" s="2">
        <f t="shared" si="35"/>
        <v>0.47999999999956344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3491.83</v>
      </c>
      <c r="D1510" s="1">
        <v>0</v>
      </c>
      <c r="E1510" s="1">
        <v>0</v>
      </c>
      <c r="F1510" s="1">
        <v>0</v>
      </c>
      <c r="G1510" s="2">
        <f t="shared" si="34"/>
        <v>108.24673</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17135.980000000098</v>
      </c>
      <c r="D1517" s="1">
        <v>0</v>
      </c>
      <c r="E1517" s="1">
        <v>0</v>
      </c>
      <c r="F1517" s="1">
        <v>0</v>
      </c>
      <c r="G1517" s="2">
        <f t="shared" si="34"/>
        <v>651.16724000000374</v>
      </c>
      <c r="H1517" s="2">
        <f t="shared" si="35"/>
        <v>1.999999990221113E-2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17135.98</v>
      </c>
      <c r="D1576" s="1">
        <v>0</v>
      </c>
      <c r="E1576" s="1">
        <v>0</v>
      </c>
      <c r="F1576" s="1">
        <v>0</v>
      </c>
      <c r="G1576" s="2">
        <f t="shared" si="34"/>
        <v>1662.1900599999999</v>
      </c>
      <c r="H1576" s="2">
        <f t="shared" si="35"/>
        <v>2.0000000000436557E-2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17135.98</v>
      </c>
      <c r="D1578" s="1">
        <v>0</v>
      </c>
      <c r="E1578" s="1">
        <v>0</v>
      </c>
      <c r="F1578" s="1">
        <v>0</v>
      </c>
      <c r="G1578" s="2">
        <f t="shared" si="34"/>
        <v>1696.4620199999999</v>
      </c>
      <c r="H1578" s="2">
        <f t="shared" si="35"/>
        <v>2.0000000000436557E-2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11252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593012.1</v>
      </c>
      <c r="I16" s="170">
        <f>'PR-RAS'!E6</f>
        <v>754368.32000000007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575387.91</v>
      </c>
      <c r="I17" s="170">
        <f>'PR-RAS'!E151</f>
        <v>735649.42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10133.41</v>
      </c>
      <c r="I18" s="170">
        <f>'PR-RAS'!E645</f>
        <v>12405.340000000022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126612.48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17135.980000000098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17135.98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6"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593012.1</v>
      </c>
      <c r="E6" s="51">
        <f>E7+E44+E50+E82+E106+E124+E133+E139</f>
        <v>754368.32000000007</v>
      </c>
      <c r="F6" s="52">
        <f t="shared" ref="F6:F131" si="0">IF(D6&lt;&gt;0,IF(E6/D6&gt;=100,"&gt;&gt;100",E6/D6*100),"-")</f>
        <v>127.20959993902319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461793.76</v>
      </c>
      <c r="E50" s="51">
        <f>E51+E54+E59+E62+E65+E68+E71+E74+E77</f>
        <v>595256.4</v>
      </c>
      <c r="F50" s="52">
        <f t="shared" si="0"/>
        <v>128.90091888638773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461778.2</v>
      </c>
      <c r="E68" s="51">
        <f t="shared" si="15"/>
        <v>595256.4</v>
      </c>
      <c r="F68" s="52">
        <f t="shared" si="0"/>
        <v>128.90526230991415</v>
      </c>
    </row>
    <row r="69" spans="1:6" ht="12.75" customHeight="1" x14ac:dyDescent="0.2">
      <c r="A69" s="53" t="s">
        <v>184</v>
      </c>
      <c r="B69" s="85" t="s">
        <v>185</v>
      </c>
      <c r="C69" s="50" t="s">
        <v>184</v>
      </c>
      <c r="D69" s="242">
        <v>461778.2</v>
      </c>
      <c r="E69" s="242">
        <v>595256.4</v>
      </c>
      <c r="F69" s="52">
        <f t="shared" si="0"/>
        <v>128.90526230991415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15.56</v>
      </c>
      <c r="E77" s="51">
        <f t="shared" si="18"/>
        <v>0</v>
      </c>
      <c r="F77" s="52">
        <f t="shared" si="0"/>
        <v>0</v>
      </c>
    </row>
    <row r="78" spans="1:6" ht="12.75" customHeight="1" x14ac:dyDescent="0.2">
      <c r="A78" s="53">
        <v>6391</v>
      </c>
      <c r="B78" s="85" t="s">
        <v>202</v>
      </c>
      <c r="C78" s="50" t="s">
        <v>203</v>
      </c>
      <c r="D78" s="242">
        <v>15.56</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35500.120000000003</v>
      </c>
      <c r="E106" s="51">
        <f t="shared" si="23"/>
        <v>37629.870000000003</v>
      </c>
      <c r="F106" s="52">
        <f t="shared" si="0"/>
        <v>105.99927549540678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35500.120000000003</v>
      </c>
      <c r="E112" s="51">
        <f t="shared" si="25"/>
        <v>37629.870000000003</v>
      </c>
      <c r="F112" s="52">
        <f t="shared" si="0"/>
        <v>105.99927549540678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35500.120000000003</v>
      </c>
      <c r="E117" s="242">
        <v>37629.870000000003</v>
      </c>
      <c r="F117" s="52">
        <f t="shared" si="0"/>
        <v>105.99927549540678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2541.8199999999997</v>
      </c>
      <c r="E124" s="51">
        <f t="shared" si="27"/>
        <v>3628.07</v>
      </c>
      <c r="F124" s="52">
        <f t="shared" si="0"/>
        <v>142.73512679890788</v>
      </c>
    </row>
    <row r="125" spans="1:6" ht="12.75" customHeight="1" x14ac:dyDescent="0.2">
      <c r="A125" s="53">
        <v>661</v>
      </c>
      <c r="B125" s="86" t="s">
        <v>296</v>
      </c>
      <c r="C125" s="50" t="s">
        <v>297</v>
      </c>
      <c r="D125" s="51">
        <f t="shared" ref="D125:E125" si="28">SUM(D126:D127)</f>
        <v>1756.82</v>
      </c>
      <c r="E125" s="51">
        <f t="shared" si="28"/>
        <v>3238.07</v>
      </c>
      <c r="F125" s="52">
        <f t="shared" si="0"/>
        <v>184.3142723785021</v>
      </c>
    </row>
    <row r="126" spans="1:6" ht="12.75" customHeight="1" x14ac:dyDescent="0.2">
      <c r="A126" s="53">
        <v>6614</v>
      </c>
      <c r="B126" s="86" t="s">
        <v>298</v>
      </c>
      <c r="C126" s="50" t="s">
        <v>299</v>
      </c>
      <c r="D126" s="242">
        <v>866.26</v>
      </c>
      <c r="E126" s="242">
        <v>214.8</v>
      </c>
      <c r="F126" s="52">
        <f t="shared" si="0"/>
        <v>24.796250548334221</v>
      </c>
    </row>
    <row r="127" spans="1:6" ht="12.75" customHeight="1" x14ac:dyDescent="0.2">
      <c r="A127" s="53">
        <v>6615</v>
      </c>
      <c r="B127" s="86" t="s">
        <v>300</v>
      </c>
      <c r="C127" s="50" t="s">
        <v>301</v>
      </c>
      <c r="D127" s="242">
        <v>890.56</v>
      </c>
      <c r="E127" s="242">
        <v>3023.27</v>
      </c>
      <c r="F127" s="52">
        <f t="shared" si="0"/>
        <v>339.47965325188648</v>
      </c>
    </row>
    <row r="128" spans="1:6" ht="24" x14ac:dyDescent="0.2">
      <c r="A128" s="53">
        <v>663</v>
      </c>
      <c r="B128" s="231" t="s">
        <v>302</v>
      </c>
      <c r="C128" s="50" t="s">
        <v>303</v>
      </c>
      <c r="D128" s="51">
        <f t="shared" ref="D128:E128" si="29">SUM(D129:D132)</f>
        <v>785</v>
      </c>
      <c r="E128" s="51">
        <f t="shared" si="29"/>
        <v>390</v>
      </c>
      <c r="F128" s="52">
        <f t="shared" si="0"/>
        <v>49.681528662420384</v>
      </c>
    </row>
    <row r="129" spans="1:6" ht="12.75" customHeight="1" x14ac:dyDescent="0.2">
      <c r="A129" s="53">
        <v>6631</v>
      </c>
      <c r="B129" s="86" t="s">
        <v>304</v>
      </c>
      <c r="C129" s="50" t="s">
        <v>305</v>
      </c>
      <c r="D129" s="242">
        <v>785</v>
      </c>
      <c r="E129" s="242">
        <v>390</v>
      </c>
      <c r="F129" s="52">
        <f t="shared" si="0"/>
        <v>49.681528662420384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93176.4</v>
      </c>
      <c r="E133" s="51">
        <f t="shared" si="30"/>
        <v>116058.69</v>
      </c>
      <c r="F133" s="52">
        <f t="shared" ref="F133:F223" si="31">IF(D133&lt;&gt;0,IF(E133/D133&gt;=100,"&gt;&gt;100",E133/D133*100),"-")</f>
        <v>124.55803186214536</v>
      </c>
    </row>
    <row r="134" spans="1:6" ht="24" x14ac:dyDescent="0.2">
      <c r="A134" s="53">
        <v>671</v>
      </c>
      <c r="B134" s="232" t="s">
        <v>314</v>
      </c>
      <c r="C134" s="50" t="s">
        <v>315</v>
      </c>
      <c r="D134" s="51">
        <f t="shared" ref="D134:E134" si="32">SUM(D135:D137)</f>
        <v>93176.4</v>
      </c>
      <c r="E134" s="51">
        <f t="shared" si="32"/>
        <v>116058.69</v>
      </c>
      <c r="F134" s="52">
        <f t="shared" si="31"/>
        <v>124.55803186214536</v>
      </c>
    </row>
    <row r="135" spans="1:6" ht="12.75" customHeight="1" x14ac:dyDescent="0.2">
      <c r="A135" s="53">
        <v>6711</v>
      </c>
      <c r="B135" s="85" t="s">
        <v>316</v>
      </c>
      <c r="C135" s="50" t="s">
        <v>317</v>
      </c>
      <c r="D135" s="242">
        <v>89895.2</v>
      </c>
      <c r="E135" s="242">
        <v>112566.86</v>
      </c>
      <c r="F135" s="52">
        <f t="shared" si="31"/>
        <v>125.22010073952781</v>
      </c>
    </row>
    <row r="136" spans="1:6" ht="24" x14ac:dyDescent="0.2">
      <c r="A136" s="53">
        <v>6712</v>
      </c>
      <c r="B136" s="232" t="s">
        <v>318</v>
      </c>
      <c r="C136" s="50" t="s">
        <v>319</v>
      </c>
      <c r="D136" s="242">
        <v>3281.2</v>
      </c>
      <c r="E136" s="242">
        <v>3491.83</v>
      </c>
      <c r="F136" s="52">
        <f t="shared" si="31"/>
        <v>106.41929781787152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1795.29</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1795.29</v>
      </c>
      <c r="F150" s="52" t="str">
        <f t="shared" si="31"/>
        <v>-</v>
      </c>
    </row>
    <row r="151" spans="1:6" ht="12.75" customHeight="1" x14ac:dyDescent="0.2">
      <c r="A151" s="53">
        <v>3</v>
      </c>
      <c r="B151" s="85" t="s">
        <v>348</v>
      </c>
      <c r="C151" s="50" t="s">
        <v>56</v>
      </c>
      <c r="D151" s="51">
        <f t="shared" ref="D151:E151" si="35">D152+D163+D196+D215+D224+D252+D263</f>
        <v>575387.91</v>
      </c>
      <c r="E151" s="51">
        <f t="shared" si="35"/>
        <v>735649.42</v>
      </c>
      <c r="F151" s="52">
        <f t="shared" si="31"/>
        <v>127.85277674673421</v>
      </c>
    </row>
    <row r="152" spans="1:6" ht="12.75" customHeight="1" x14ac:dyDescent="0.2">
      <c r="A152" s="53">
        <v>31</v>
      </c>
      <c r="B152" s="85" t="s">
        <v>349</v>
      </c>
      <c r="C152" s="50" t="s">
        <v>35</v>
      </c>
      <c r="D152" s="51">
        <f t="shared" ref="D152:E152" si="36">D153+D158+D159</f>
        <v>464348.56000000006</v>
      </c>
      <c r="E152" s="51">
        <f t="shared" si="36"/>
        <v>606850.74</v>
      </c>
      <c r="F152" s="52">
        <f t="shared" si="31"/>
        <v>130.68862321873033</v>
      </c>
    </row>
    <row r="153" spans="1:6" ht="12.75" customHeight="1" x14ac:dyDescent="0.2">
      <c r="A153" s="53">
        <v>311</v>
      </c>
      <c r="B153" s="85" t="s">
        <v>350</v>
      </c>
      <c r="C153" s="50" t="s">
        <v>351</v>
      </c>
      <c r="D153" s="51">
        <f t="shared" ref="D153:E153" si="37">SUM(D154:D157)</f>
        <v>383652.72000000003</v>
      </c>
      <c r="E153" s="51">
        <f t="shared" si="37"/>
        <v>501948.16000000003</v>
      </c>
      <c r="F153" s="52">
        <f t="shared" si="31"/>
        <v>130.83398965606185</v>
      </c>
    </row>
    <row r="154" spans="1:6" ht="12.75" customHeight="1" x14ac:dyDescent="0.2">
      <c r="A154" s="53">
        <v>3111</v>
      </c>
      <c r="B154" s="85" t="s">
        <v>352</v>
      </c>
      <c r="C154" s="50" t="s">
        <v>353</v>
      </c>
      <c r="D154" s="242">
        <v>373391.02</v>
      </c>
      <c r="E154" s="242">
        <v>484755.34</v>
      </c>
      <c r="F154" s="52">
        <f t="shared" si="31"/>
        <v>129.82512005778821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6649.5</v>
      </c>
      <c r="E156" s="242">
        <v>11987.34</v>
      </c>
      <c r="F156" s="52">
        <f t="shared" si="31"/>
        <v>180.27430633882247</v>
      </c>
    </row>
    <row r="157" spans="1:6" ht="12.75" customHeight="1" x14ac:dyDescent="0.2">
      <c r="A157" s="53">
        <v>3114</v>
      </c>
      <c r="B157" s="85" t="s">
        <v>358</v>
      </c>
      <c r="C157" s="50" t="s">
        <v>359</v>
      </c>
      <c r="D157" s="242">
        <v>3612.2</v>
      </c>
      <c r="E157" s="242">
        <v>5205.4799999999996</v>
      </c>
      <c r="F157" s="52">
        <f t="shared" si="31"/>
        <v>144.10829965118211</v>
      </c>
    </row>
    <row r="158" spans="1:6" ht="12.75" customHeight="1" x14ac:dyDescent="0.2">
      <c r="A158" s="53">
        <v>312</v>
      </c>
      <c r="B158" s="85" t="s">
        <v>360</v>
      </c>
      <c r="C158" s="50" t="s">
        <v>361</v>
      </c>
      <c r="D158" s="242">
        <v>17385.759999999998</v>
      </c>
      <c r="E158" s="242">
        <v>22153.7</v>
      </c>
      <c r="F158" s="52">
        <f t="shared" si="31"/>
        <v>127.42439789804992</v>
      </c>
    </row>
    <row r="159" spans="1:6" ht="12.75" customHeight="1" x14ac:dyDescent="0.2">
      <c r="A159" s="53">
        <v>313</v>
      </c>
      <c r="B159" s="85" t="s">
        <v>362</v>
      </c>
      <c r="C159" s="50" t="s">
        <v>363</v>
      </c>
      <c r="D159" s="51">
        <f t="shared" ref="D159:E159" si="38">SUM(D160:D162)</f>
        <v>63310.080000000002</v>
      </c>
      <c r="E159" s="51">
        <f t="shared" si="38"/>
        <v>82748.88</v>
      </c>
      <c r="F159" s="52">
        <f t="shared" si="31"/>
        <v>130.70411536361982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63292.23</v>
      </c>
      <c r="E161" s="242">
        <v>82748.88</v>
      </c>
      <c r="F161" s="52">
        <f t="shared" si="31"/>
        <v>130.74097720999876</v>
      </c>
    </row>
    <row r="162" spans="1:6" ht="12.75" customHeight="1" x14ac:dyDescent="0.2">
      <c r="A162" s="53">
        <v>3133</v>
      </c>
      <c r="B162" s="85" t="s">
        <v>367</v>
      </c>
      <c r="C162" s="50" t="s">
        <v>368</v>
      </c>
      <c r="D162" s="242">
        <v>17.850000000000001</v>
      </c>
      <c r="E162" s="242"/>
      <c r="F162" s="52">
        <f t="shared" si="31"/>
        <v>0</v>
      </c>
    </row>
    <row r="163" spans="1:6" ht="12.75" customHeight="1" x14ac:dyDescent="0.2">
      <c r="A163" s="53">
        <v>32</v>
      </c>
      <c r="B163" s="85" t="s">
        <v>369</v>
      </c>
      <c r="C163" s="50" t="s">
        <v>370</v>
      </c>
      <c r="D163" s="51">
        <f t="shared" ref="D163:E163" si="39">D164+D169+D177+D187+D188</f>
        <v>109736.04</v>
      </c>
      <c r="E163" s="51">
        <f t="shared" si="39"/>
        <v>128079.62999999999</v>
      </c>
      <c r="F163" s="52">
        <f t="shared" si="31"/>
        <v>116.71610347885708</v>
      </c>
    </row>
    <row r="164" spans="1:6" ht="12.75" customHeight="1" x14ac:dyDescent="0.2">
      <c r="A164" s="53">
        <v>321</v>
      </c>
      <c r="B164" s="85" t="s">
        <v>371</v>
      </c>
      <c r="C164" s="50" t="s">
        <v>372</v>
      </c>
      <c r="D164" s="51">
        <f t="shared" ref="D164:E164" si="40">SUM(D165:D168)</f>
        <v>15162.359999999999</v>
      </c>
      <c r="E164" s="51">
        <f t="shared" si="40"/>
        <v>16053.14</v>
      </c>
      <c r="F164" s="52">
        <f t="shared" si="31"/>
        <v>105.8749429508335</v>
      </c>
    </row>
    <row r="165" spans="1:6" ht="12.75" customHeight="1" x14ac:dyDescent="0.2">
      <c r="A165" s="53">
        <v>3211</v>
      </c>
      <c r="B165" s="85" t="s">
        <v>373</v>
      </c>
      <c r="C165" s="50" t="s">
        <v>374</v>
      </c>
      <c r="D165" s="242">
        <v>3089.31</v>
      </c>
      <c r="E165" s="242">
        <v>3869.96</v>
      </c>
      <c r="F165" s="52">
        <f t="shared" si="31"/>
        <v>125.26939672612978</v>
      </c>
    </row>
    <row r="166" spans="1:6" ht="12.75" customHeight="1" x14ac:dyDescent="0.2">
      <c r="A166" s="53">
        <v>3212</v>
      </c>
      <c r="B166" s="85" t="s">
        <v>375</v>
      </c>
      <c r="C166" s="50" t="s">
        <v>376</v>
      </c>
      <c r="D166" s="242">
        <v>11312.96</v>
      </c>
      <c r="E166" s="242">
        <v>11453.59</v>
      </c>
      <c r="F166" s="52">
        <f t="shared" si="31"/>
        <v>101.24308757389755</v>
      </c>
    </row>
    <row r="167" spans="1:6" ht="12.75" customHeight="1" x14ac:dyDescent="0.2">
      <c r="A167" s="53">
        <v>3213</v>
      </c>
      <c r="B167" s="85" t="s">
        <v>377</v>
      </c>
      <c r="C167" s="50" t="s">
        <v>378</v>
      </c>
      <c r="D167" s="242">
        <v>760.09</v>
      </c>
      <c r="E167" s="242">
        <v>717.59</v>
      </c>
      <c r="F167" s="52">
        <f t="shared" si="31"/>
        <v>94.40855688142193</v>
      </c>
    </row>
    <row r="168" spans="1:6" ht="12.75" customHeight="1" x14ac:dyDescent="0.2">
      <c r="A168" s="53">
        <v>3214</v>
      </c>
      <c r="B168" s="85" t="s">
        <v>379</v>
      </c>
      <c r="C168" s="50" t="s">
        <v>380</v>
      </c>
      <c r="D168" s="242">
        <v>0</v>
      </c>
      <c r="E168" s="242">
        <v>12</v>
      </c>
      <c r="F168" s="52" t="str">
        <f t="shared" si="31"/>
        <v>-</v>
      </c>
    </row>
    <row r="169" spans="1:6" ht="12.75" customHeight="1" x14ac:dyDescent="0.2">
      <c r="A169" s="53">
        <v>322</v>
      </c>
      <c r="B169" s="85" t="s">
        <v>381</v>
      </c>
      <c r="C169" s="50" t="s">
        <v>382</v>
      </c>
      <c r="D169" s="51">
        <f t="shared" ref="D169:E169" si="41">SUM(D170:D176)</f>
        <v>76862.849999999991</v>
      </c>
      <c r="E169" s="51">
        <f t="shared" si="41"/>
        <v>81950.26999999999</v>
      </c>
      <c r="F169" s="52">
        <f t="shared" si="31"/>
        <v>106.61882821154822</v>
      </c>
    </row>
    <row r="170" spans="1:6" ht="12.75" customHeight="1" x14ac:dyDescent="0.2">
      <c r="A170" s="53">
        <v>3221</v>
      </c>
      <c r="B170" s="85" t="s">
        <v>383</v>
      </c>
      <c r="C170" s="50" t="s">
        <v>384</v>
      </c>
      <c r="D170" s="242">
        <v>5108.82</v>
      </c>
      <c r="E170" s="242">
        <v>6656.23</v>
      </c>
      <c r="F170" s="52">
        <f t="shared" si="31"/>
        <v>130.28899041265888</v>
      </c>
    </row>
    <row r="171" spans="1:6" ht="12.75" customHeight="1" x14ac:dyDescent="0.2">
      <c r="A171" s="53">
        <v>3222</v>
      </c>
      <c r="B171" s="85" t="s">
        <v>385</v>
      </c>
      <c r="C171" s="50" t="s">
        <v>386</v>
      </c>
      <c r="D171" s="242">
        <v>49967.15</v>
      </c>
      <c r="E171" s="242">
        <v>54293.52</v>
      </c>
      <c r="F171" s="52">
        <f t="shared" si="31"/>
        <v>108.65842858758204</v>
      </c>
    </row>
    <row r="172" spans="1:6" ht="12.75" customHeight="1" x14ac:dyDescent="0.2">
      <c r="A172" s="53">
        <v>3223</v>
      </c>
      <c r="B172" s="85" t="s">
        <v>387</v>
      </c>
      <c r="C172" s="50" t="s">
        <v>388</v>
      </c>
      <c r="D172" s="242">
        <v>20923.68</v>
      </c>
      <c r="E172" s="242">
        <v>20229.150000000001</v>
      </c>
      <c r="F172" s="52">
        <f t="shared" si="31"/>
        <v>96.680650822417476</v>
      </c>
    </row>
    <row r="173" spans="1:6" ht="12.75" customHeight="1" x14ac:dyDescent="0.2">
      <c r="A173" s="53">
        <v>3224</v>
      </c>
      <c r="B173" s="85" t="s">
        <v>389</v>
      </c>
      <c r="C173" s="50" t="s">
        <v>390</v>
      </c>
      <c r="D173" s="242">
        <v>863.2</v>
      </c>
      <c r="E173" s="242">
        <v>771.37</v>
      </c>
      <c r="F173" s="52">
        <f t="shared" si="31"/>
        <v>89.361677479147346</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11365.44</v>
      </c>
      <c r="E177" s="51">
        <f t="shared" si="42"/>
        <v>20866.080000000002</v>
      </c>
      <c r="F177" s="52">
        <f t="shared" si="31"/>
        <v>183.59236421995101</v>
      </c>
    </row>
    <row r="178" spans="1:6" ht="12.75" customHeight="1" x14ac:dyDescent="0.2">
      <c r="A178" s="53">
        <v>3231</v>
      </c>
      <c r="B178" s="85" t="s">
        <v>399</v>
      </c>
      <c r="C178" s="50" t="s">
        <v>400</v>
      </c>
      <c r="D178" s="242">
        <v>3190.8</v>
      </c>
      <c r="E178" s="242">
        <v>3442.83</v>
      </c>
      <c r="F178" s="52">
        <f t="shared" si="31"/>
        <v>107.89864610755922</v>
      </c>
    </row>
    <row r="179" spans="1:6" ht="12.75" customHeight="1" x14ac:dyDescent="0.2">
      <c r="A179" s="53">
        <v>3232</v>
      </c>
      <c r="B179" s="85" t="s">
        <v>401</v>
      </c>
      <c r="C179" s="50" t="s">
        <v>402</v>
      </c>
      <c r="D179" s="242">
        <v>3669.63</v>
      </c>
      <c r="E179" s="242">
        <v>659.45</v>
      </c>
      <c r="F179" s="52">
        <f t="shared" si="31"/>
        <v>17.970476587557872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2019.33</v>
      </c>
      <c r="E181" s="242">
        <v>2481.2800000000002</v>
      </c>
      <c r="F181" s="52">
        <f t="shared" si="31"/>
        <v>122.87639959788643</v>
      </c>
    </row>
    <row r="182" spans="1:6" ht="12.75" customHeight="1" x14ac:dyDescent="0.2">
      <c r="A182" s="53">
        <v>3235</v>
      </c>
      <c r="B182" s="85" t="s">
        <v>407</v>
      </c>
      <c r="C182" s="50" t="s">
        <v>408</v>
      </c>
      <c r="D182" s="242">
        <v>418.08</v>
      </c>
      <c r="E182" s="242">
        <v>4022.19</v>
      </c>
      <c r="F182" s="52">
        <f t="shared" si="31"/>
        <v>962.06228473019519</v>
      </c>
    </row>
    <row r="183" spans="1:6" ht="12.75" customHeight="1" x14ac:dyDescent="0.2">
      <c r="A183" s="53">
        <v>3236</v>
      </c>
      <c r="B183" s="85" t="s">
        <v>409</v>
      </c>
      <c r="C183" s="50" t="s">
        <v>410</v>
      </c>
      <c r="D183" s="242">
        <v>228.79</v>
      </c>
      <c r="E183" s="242">
        <v>301.7</v>
      </c>
      <c r="F183" s="52">
        <f t="shared" si="31"/>
        <v>131.86765155819745</v>
      </c>
    </row>
    <row r="184" spans="1:6" ht="12.75" customHeight="1" x14ac:dyDescent="0.2">
      <c r="A184" s="53">
        <v>3237</v>
      </c>
      <c r="B184" s="85" t="s">
        <v>411</v>
      </c>
      <c r="C184" s="50" t="s">
        <v>412</v>
      </c>
      <c r="D184" s="242">
        <v>0</v>
      </c>
      <c r="E184" s="242">
        <v>7443.5</v>
      </c>
      <c r="F184" s="52" t="str">
        <f t="shared" si="31"/>
        <v>-</v>
      </c>
    </row>
    <row r="185" spans="1:6" ht="12.75" customHeight="1" x14ac:dyDescent="0.2">
      <c r="A185" s="53">
        <v>3238</v>
      </c>
      <c r="B185" s="85" t="s">
        <v>413</v>
      </c>
      <c r="C185" s="50" t="s">
        <v>414</v>
      </c>
      <c r="D185" s="242">
        <v>1516.92</v>
      </c>
      <c r="E185" s="242">
        <v>1668.63</v>
      </c>
      <c r="F185" s="52">
        <f t="shared" si="31"/>
        <v>110.001186614983</v>
      </c>
    </row>
    <row r="186" spans="1:6" ht="12.75" customHeight="1" x14ac:dyDescent="0.2">
      <c r="A186" s="53">
        <v>3239</v>
      </c>
      <c r="B186" s="85" t="s">
        <v>415</v>
      </c>
      <c r="C186" s="50" t="s">
        <v>416</v>
      </c>
      <c r="D186" s="242">
        <v>321.89</v>
      </c>
      <c r="E186" s="242">
        <v>846.5</v>
      </c>
      <c r="F186" s="52">
        <f t="shared" si="31"/>
        <v>262.97803597502252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6345.3899999999994</v>
      </c>
      <c r="E188" s="51">
        <f t="shared" si="43"/>
        <v>9210.14</v>
      </c>
      <c r="F188" s="52">
        <f t="shared" si="31"/>
        <v>145.1469492024919</v>
      </c>
    </row>
    <row r="189" spans="1:6" ht="12.75" customHeight="1" x14ac:dyDescent="0.2">
      <c r="A189" s="53">
        <v>3291</v>
      </c>
      <c r="B189" s="232" t="s">
        <v>421</v>
      </c>
      <c r="C189" s="50" t="s">
        <v>422</v>
      </c>
      <c r="D189" s="242">
        <v>430.02</v>
      </c>
      <c r="E189" s="242">
        <v>2049.7199999999998</v>
      </c>
      <c r="F189" s="52">
        <f t="shared" si="31"/>
        <v>476.65689967908469</v>
      </c>
    </row>
    <row r="190" spans="1:6" ht="12.75" customHeight="1" x14ac:dyDescent="0.2">
      <c r="A190" s="53">
        <v>3292</v>
      </c>
      <c r="B190" s="85" t="s">
        <v>423</v>
      </c>
      <c r="C190" s="50" t="s">
        <v>424</v>
      </c>
      <c r="D190" s="242">
        <v>42.42</v>
      </c>
      <c r="E190" s="242">
        <v>42.42</v>
      </c>
      <c r="F190" s="52">
        <f t="shared" si="31"/>
        <v>100</v>
      </c>
    </row>
    <row r="191" spans="1:6" ht="12.75" customHeight="1" x14ac:dyDescent="0.2">
      <c r="A191" s="53">
        <v>3293</v>
      </c>
      <c r="B191" s="85" t="s">
        <v>425</v>
      </c>
      <c r="C191" s="50" t="s">
        <v>426</v>
      </c>
      <c r="D191" s="242">
        <v>18.5</v>
      </c>
      <c r="E191" s="242">
        <v>172</v>
      </c>
      <c r="F191" s="52">
        <f t="shared" si="31"/>
        <v>929.72972972972968</v>
      </c>
    </row>
    <row r="192" spans="1:6" ht="12.75" customHeight="1" x14ac:dyDescent="0.2">
      <c r="A192" s="53">
        <v>3294</v>
      </c>
      <c r="B192" s="85" t="s">
        <v>427</v>
      </c>
      <c r="C192" s="50" t="s">
        <v>428</v>
      </c>
      <c r="D192" s="242">
        <v>163.09</v>
      </c>
      <c r="E192" s="242">
        <v>243.09</v>
      </c>
      <c r="F192" s="52">
        <f t="shared" si="31"/>
        <v>149.05267030473971</v>
      </c>
    </row>
    <row r="193" spans="1:6" ht="12.75" customHeight="1" x14ac:dyDescent="0.2">
      <c r="A193" s="53">
        <v>3295</v>
      </c>
      <c r="B193" s="85" t="s">
        <v>429</v>
      </c>
      <c r="C193" s="50" t="s">
        <v>430</v>
      </c>
      <c r="D193" s="242">
        <v>99.55</v>
      </c>
      <c r="E193" s="242">
        <v>1680</v>
      </c>
      <c r="F193" s="52">
        <f t="shared" si="31"/>
        <v>1687.5941737820192</v>
      </c>
    </row>
    <row r="194" spans="1:6" ht="12.75" customHeight="1" x14ac:dyDescent="0.2">
      <c r="A194" s="53" t="s">
        <v>431</v>
      </c>
      <c r="B194" s="85" t="s">
        <v>432</v>
      </c>
      <c r="C194" s="50" t="s">
        <v>431</v>
      </c>
      <c r="D194" s="242">
        <v>549.55999999999995</v>
      </c>
      <c r="E194" s="242"/>
      <c r="F194" s="52">
        <f t="shared" si="31"/>
        <v>0</v>
      </c>
    </row>
    <row r="195" spans="1:6" ht="12.75" customHeight="1" x14ac:dyDescent="0.2">
      <c r="A195" s="53">
        <v>3299</v>
      </c>
      <c r="B195" s="85" t="s">
        <v>433</v>
      </c>
      <c r="C195" s="50" t="s">
        <v>434</v>
      </c>
      <c r="D195" s="242">
        <v>5042.25</v>
      </c>
      <c r="E195" s="242">
        <v>5022.91</v>
      </c>
      <c r="F195" s="52">
        <f t="shared" si="31"/>
        <v>99.616441072933696</v>
      </c>
    </row>
    <row r="196" spans="1:6" ht="12.75" customHeight="1" x14ac:dyDescent="0.2">
      <c r="A196" s="53">
        <v>34</v>
      </c>
      <c r="B196" s="232" t="s">
        <v>435</v>
      </c>
      <c r="C196" s="50" t="s">
        <v>436</v>
      </c>
      <c r="D196" s="51">
        <f t="shared" ref="D196:E196" si="44">D197+D202+D210</f>
        <v>693.5</v>
      </c>
      <c r="E196" s="51">
        <f t="shared" si="44"/>
        <v>152.54</v>
      </c>
      <c r="F196" s="52">
        <f t="shared" si="31"/>
        <v>21.995674116798845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693.5</v>
      </c>
      <c r="E210" s="51">
        <f t="shared" si="47"/>
        <v>152.54</v>
      </c>
      <c r="F210" s="52">
        <f t="shared" si="31"/>
        <v>21.995674116798845</v>
      </c>
    </row>
    <row r="211" spans="1:6" ht="12.75" customHeight="1" x14ac:dyDescent="0.2">
      <c r="A211" s="53">
        <v>3431</v>
      </c>
      <c r="B211" s="232" t="s">
        <v>465</v>
      </c>
      <c r="C211" s="50" t="s">
        <v>466</v>
      </c>
      <c r="D211" s="242">
        <v>98.28</v>
      </c>
      <c r="E211" s="242">
        <v>108.17</v>
      </c>
      <c r="F211" s="52">
        <f t="shared" si="31"/>
        <v>110.06308506308507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595.22</v>
      </c>
      <c r="E213" s="242">
        <v>44.37</v>
      </c>
      <c r="F213" s="52">
        <f t="shared" si="31"/>
        <v>7.4543866133530452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15.33</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15.33</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15.33</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594.48</v>
      </c>
      <c r="E263" s="51">
        <f t="shared" si="68"/>
        <v>566.51</v>
      </c>
      <c r="F263" s="52">
        <f t="shared" ref="F263:F267" si="69">IF(D263&lt;&gt;0,IF(E263/D263&gt;=100,"&gt;&gt;100",E263/D263*100),"-")</f>
        <v>95.295047772843489</v>
      </c>
    </row>
    <row r="264" spans="1:6" ht="12.75" customHeight="1" x14ac:dyDescent="0.2">
      <c r="A264" s="53">
        <v>381</v>
      </c>
      <c r="B264" s="85" t="s">
        <v>567</v>
      </c>
      <c r="C264" s="50" t="s">
        <v>568</v>
      </c>
      <c r="D264" s="51">
        <f t="shared" ref="D264:E264" si="70">SUM(D265:D267)</f>
        <v>594.48</v>
      </c>
      <c r="E264" s="51">
        <f t="shared" si="70"/>
        <v>566.51</v>
      </c>
      <c r="F264" s="52">
        <f t="shared" si="69"/>
        <v>95.295047772843489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594.48</v>
      </c>
      <c r="E266" s="242">
        <v>566.51</v>
      </c>
      <c r="F266" s="52">
        <f t="shared" si="69"/>
        <v>95.295047772843489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575387.91</v>
      </c>
      <c r="E289" s="51">
        <f t="shared" si="79"/>
        <v>735649.42</v>
      </c>
      <c r="F289" s="52">
        <f t="shared" si="76"/>
        <v>127.85277674673421</v>
      </c>
    </row>
    <row r="290" spans="1:6" ht="12.75" customHeight="1" x14ac:dyDescent="0.2">
      <c r="A290" s="53" t="s">
        <v>608</v>
      </c>
      <c r="B290" s="85" t="s">
        <v>619</v>
      </c>
      <c r="C290" s="50" t="s">
        <v>620</v>
      </c>
      <c r="D290" s="51">
        <f>IF(D6&gt;=D289,D6-D289,0)</f>
        <v>17624.189999999944</v>
      </c>
      <c r="E290" s="51">
        <f>IF(E6&gt;=E289,E6-E289,0)</f>
        <v>18718.900000000023</v>
      </c>
      <c r="F290" s="52">
        <f t="shared" si="76"/>
        <v>106.21140602773849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7072.84</v>
      </c>
      <c r="E293" s="242">
        <v>6313.56</v>
      </c>
      <c r="F293" s="52">
        <f t="shared" si="76"/>
        <v>89.264849763319972</v>
      </c>
    </row>
    <row r="294" spans="1:6" ht="12.75" customHeight="1" x14ac:dyDescent="0.2">
      <c r="A294" s="53">
        <v>96</v>
      </c>
      <c r="B294" s="85" t="s">
        <v>627</v>
      </c>
      <c r="C294" s="50" t="s">
        <v>628</v>
      </c>
      <c r="D294" s="242">
        <v>11903.26</v>
      </c>
      <c r="E294" s="242">
        <v>11140.58</v>
      </c>
      <c r="F294" s="52">
        <f t="shared" si="76"/>
        <v>93.592679652464952</v>
      </c>
    </row>
    <row r="295" spans="1:6" ht="24" x14ac:dyDescent="0.2">
      <c r="A295" s="53">
        <v>9661</v>
      </c>
      <c r="B295" s="85" t="s">
        <v>629</v>
      </c>
      <c r="C295" s="50" t="s">
        <v>630</v>
      </c>
      <c r="D295" s="242">
        <v>673.82</v>
      </c>
      <c r="E295" s="242">
        <v>961.58</v>
      </c>
      <c r="F295" s="52">
        <f t="shared" si="76"/>
        <v>142.70576711881512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417.94</v>
      </c>
      <c r="E350" s="51">
        <f t="shared" si="95"/>
        <v>0</v>
      </c>
      <c r="F350" s="52">
        <f t="shared" si="81"/>
        <v>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417.94</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417.94</v>
      </c>
      <c r="E369" s="51">
        <f t="shared" si="101"/>
        <v>0</v>
      </c>
      <c r="F369" s="52">
        <f t="shared" si="81"/>
        <v>0</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417.94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417.94</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593012.1</v>
      </c>
      <c r="E412" s="51">
        <f>E6+E298</f>
        <v>754368.32000000007</v>
      </c>
      <c r="F412" s="52">
        <f t="shared" si="81"/>
        <v>127.20959993902319</v>
      </c>
    </row>
    <row r="413" spans="1:6" ht="12.75" customHeight="1" x14ac:dyDescent="0.2">
      <c r="A413" s="53" t="s">
        <v>608</v>
      </c>
      <c r="B413" s="85" t="s">
        <v>831</v>
      </c>
      <c r="C413" s="50" t="s">
        <v>832</v>
      </c>
      <c r="D413" s="51">
        <f t="shared" ref="D413:E413" si="112">D289+D350</f>
        <v>575805.85</v>
      </c>
      <c r="E413" s="51">
        <f t="shared" si="112"/>
        <v>735649.42</v>
      </c>
      <c r="F413" s="52">
        <f t="shared" si="81"/>
        <v>127.7599767352138</v>
      </c>
    </row>
    <row r="414" spans="1:6" ht="12.75" customHeight="1" x14ac:dyDescent="0.2">
      <c r="A414" s="53" t="s">
        <v>608</v>
      </c>
      <c r="B414" s="85" t="s">
        <v>833</v>
      </c>
      <c r="C414" s="50" t="s">
        <v>834</v>
      </c>
      <c r="D414" s="51">
        <f t="shared" ref="D414:E414" si="113">IF(D412&gt;=D413,D412-D413,0)</f>
        <v>17206.25</v>
      </c>
      <c r="E414" s="51">
        <f t="shared" si="113"/>
        <v>18718.900000000023</v>
      </c>
      <c r="F414" s="52">
        <f t="shared" si="81"/>
        <v>108.79128223755916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7072.84</v>
      </c>
      <c r="E417" s="51">
        <f t="shared" si="116"/>
        <v>6313.56</v>
      </c>
      <c r="F417" s="52">
        <f t="shared" si="81"/>
        <v>89.264849763319972</v>
      </c>
    </row>
    <row r="418" spans="1:6" ht="12.75" customHeight="1" x14ac:dyDescent="0.2">
      <c r="A418" s="55" t="s">
        <v>842</v>
      </c>
      <c r="B418" s="233" t="s">
        <v>843</v>
      </c>
      <c r="C418" s="56" t="s">
        <v>844</v>
      </c>
      <c r="D418" s="62">
        <f t="shared" ref="D418:E418" si="117">D294+D411</f>
        <v>11903.26</v>
      </c>
      <c r="E418" s="62">
        <f t="shared" si="117"/>
        <v>11140.58</v>
      </c>
      <c r="F418" s="57">
        <f t="shared" si="81"/>
        <v>93.592679652464952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593012.1</v>
      </c>
      <c r="E639" s="51">
        <f t="shared" si="180"/>
        <v>754368.32000000007</v>
      </c>
      <c r="F639" s="52">
        <f t="shared" si="119"/>
        <v>127.20959993902319</v>
      </c>
    </row>
    <row r="640" spans="1:6" ht="12.75" customHeight="1" x14ac:dyDescent="0.2">
      <c r="A640" s="53" t="s">
        <v>608</v>
      </c>
      <c r="B640" s="85" t="s">
        <v>1277</v>
      </c>
      <c r="C640" s="50" t="s">
        <v>1278</v>
      </c>
      <c r="D640" s="51">
        <f t="shared" ref="D640:E640" si="181">D413+D528</f>
        <v>575805.85</v>
      </c>
      <c r="E640" s="51">
        <f t="shared" si="181"/>
        <v>735649.42</v>
      </c>
      <c r="F640" s="52">
        <f t="shared" si="119"/>
        <v>127.7599767352138</v>
      </c>
    </row>
    <row r="641" spans="1:6" ht="12.75" customHeight="1" x14ac:dyDescent="0.2">
      <c r="A641" s="53" t="s">
        <v>608</v>
      </c>
      <c r="B641" s="85" t="s">
        <v>1279</v>
      </c>
      <c r="C641" s="50" t="s">
        <v>1280</v>
      </c>
      <c r="D641" s="51">
        <f t="shared" ref="D641:E641" si="182">IF(D639&gt;=D640,D639-D640,0)</f>
        <v>17206.25</v>
      </c>
      <c r="E641" s="51">
        <f t="shared" si="182"/>
        <v>18718.900000000023</v>
      </c>
      <c r="F641" s="52">
        <f t="shared" si="119"/>
        <v>108.79128223755916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7072.84</v>
      </c>
      <c r="E644" s="51">
        <f t="shared" si="185"/>
        <v>6313.56</v>
      </c>
      <c r="F644" s="52">
        <f t="shared" si="119"/>
        <v>89.264849763319972</v>
      </c>
    </row>
    <row r="645" spans="1:6" ht="24" x14ac:dyDescent="0.2">
      <c r="A645" s="53" t="s">
        <v>608</v>
      </c>
      <c r="B645" s="85" t="s">
        <v>1287</v>
      </c>
      <c r="C645" s="50" t="s">
        <v>1288</v>
      </c>
      <c r="D645" s="51">
        <f t="shared" ref="D645:E645" si="186">IF(D641+D643-D642-D644&gt;=0,D641+D643-D642-D644,0)</f>
        <v>10133.41</v>
      </c>
      <c r="E645" s="51">
        <f t="shared" si="186"/>
        <v>12405.340000000022</v>
      </c>
      <c r="F645" s="52">
        <f t="shared" si="119"/>
        <v>122.42019221565121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2246.5300000000002</v>
      </c>
      <c r="E649" s="242">
        <v>2918.77</v>
      </c>
      <c r="F649" s="52">
        <f t="shared" ref="F649:F724" si="188">IF(D649&lt;&gt;0,IF(E649/D649&gt;=100,"&gt;&gt;100",E649/D649*100),"-")</f>
        <v>129.92348199222801</v>
      </c>
    </row>
    <row r="650" spans="1:6" ht="12.75" customHeight="1" x14ac:dyDescent="0.2">
      <c r="A650" s="53" t="s">
        <v>1296</v>
      </c>
      <c r="B650" s="85" t="s">
        <v>1297</v>
      </c>
      <c r="C650" s="50" t="s">
        <v>1296</v>
      </c>
      <c r="D650" s="242">
        <v>1052.67</v>
      </c>
      <c r="E650" s="242">
        <v>1897.24</v>
      </c>
      <c r="F650" s="52">
        <f t="shared" si="188"/>
        <v>180.23122156041302</v>
      </c>
    </row>
    <row r="651" spans="1:6" ht="12.75" customHeight="1" x14ac:dyDescent="0.2">
      <c r="A651" s="53" t="s">
        <v>1298</v>
      </c>
      <c r="B651" s="85" t="s">
        <v>1299</v>
      </c>
      <c r="C651" s="50" t="s">
        <v>1298</v>
      </c>
      <c r="D651" s="242">
        <v>572.28</v>
      </c>
      <c r="E651" s="242">
        <v>1786.39</v>
      </c>
      <c r="F651" s="52">
        <f t="shared" si="188"/>
        <v>312.15314181869019</v>
      </c>
    </row>
    <row r="652" spans="1:6" ht="24" x14ac:dyDescent="0.2">
      <c r="A652" s="53">
        <v>11</v>
      </c>
      <c r="B652" s="85" t="s">
        <v>1300</v>
      </c>
      <c r="C652" s="50" t="s">
        <v>1301</v>
      </c>
      <c r="D652" s="51">
        <f t="shared" ref="D652:E652" si="189">+D649+D650-D651</f>
        <v>2726.92</v>
      </c>
      <c r="E652" s="51">
        <f t="shared" si="189"/>
        <v>3029.62</v>
      </c>
      <c r="F652" s="52">
        <f t="shared" si="188"/>
        <v>111.10043565634489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51</v>
      </c>
      <c r="E654" s="262">
        <v>55</v>
      </c>
      <c r="F654" s="52">
        <f t="shared" si="188"/>
        <v>107.84313725490196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48</v>
      </c>
      <c r="E656" s="262">
        <v>46</v>
      </c>
      <c r="F656" s="52">
        <f t="shared" si="188"/>
        <v>95.833333333333343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461778.2</v>
      </c>
      <c r="E675" s="242">
        <v>594039.56000000006</v>
      </c>
      <c r="F675" s="52">
        <f t="shared" si="188"/>
        <v>128.64175052005487</v>
      </c>
    </row>
    <row r="676" spans="1:6" ht="24" x14ac:dyDescent="0.2">
      <c r="A676" s="53">
        <v>63613</v>
      </c>
      <c r="B676" s="232" t="s">
        <v>1349</v>
      </c>
      <c r="C676" s="50" t="s">
        <v>1350</v>
      </c>
      <c r="D676" s="242">
        <v>0</v>
      </c>
      <c r="E676" s="242">
        <v>1216.8399999999999</v>
      </c>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34502.25</v>
      </c>
      <c r="E710" s="242">
        <v>36129.040000000001</v>
      </c>
      <c r="F710" s="52">
        <f t="shared" si="188"/>
        <v>104.71502583164866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2444.79</v>
      </c>
      <c r="E717" s="242">
        <v>1324.32</v>
      </c>
      <c r="F717" s="52">
        <f t="shared" si="188"/>
        <v>54.169069736050943</v>
      </c>
    </row>
    <row r="718" spans="1:6" ht="12.75" customHeight="1" x14ac:dyDescent="0.2">
      <c r="A718" s="53">
        <v>32121</v>
      </c>
      <c r="B718" s="85" t="s">
        <v>1415</v>
      </c>
      <c r="C718" s="50" t="s">
        <v>1416</v>
      </c>
      <c r="D718" s="242">
        <v>11312.96</v>
      </c>
      <c r="E718" s="242">
        <v>11453.59</v>
      </c>
      <c r="F718" s="52">
        <f t="shared" si="188"/>
        <v>101.24308757389755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v>6700</v>
      </c>
      <c r="F721" s="52" t="str">
        <f t="shared" si="188"/>
        <v>-</v>
      </c>
    </row>
    <row r="722" spans="1:6" ht="12.75" customHeight="1" x14ac:dyDescent="0.2">
      <c r="A722" s="53" t="s">
        <v>1423</v>
      </c>
      <c r="B722" s="85" t="s">
        <v>1424</v>
      </c>
      <c r="C722" s="50" t="s">
        <v>1423</v>
      </c>
      <c r="D722" s="242">
        <v>0</v>
      </c>
      <c r="E722" s="242">
        <v>743.5</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42.42</v>
      </c>
      <c r="E726" s="242">
        <v>42.42</v>
      </c>
      <c r="F726" s="52">
        <f t="shared" si="190"/>
        <v>100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15.33</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126612.48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668534.03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6733.96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661800.07000000007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533255.31999999995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121389.28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108.93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7046.54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778010.52999999991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7293.96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767224.74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613504.99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140859.1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300.13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12560.52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3491.83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17135.980000000098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17135.98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17135.98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6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11252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cp:lastModifiedBy>
  <cp:lastPrinted>2023-12-21T13:12:35Z</cp:lastPrinted>
  <dcterms:created xsi:type="dcterms:W3CDTF">2022-04-01T05:14:30Z</dcterms:created>
  <dcterms:modified xsi:type="dcterms:W3CDTF">2024-07-08T21:01:42Z</dcterms:modified>
</cp:coreProperties>
</file>