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AŽETAK" sheetId="4" r:id="rId1"/>
    <sheet name="PR-RAS_ek" sheetId="7" r:id="rId2"/>
    <sheet name="PR-RAS_izvori" sheetId="8" r:id="rId3"/>
    <sheet name="RAS_funkcijski" sheetId="5" r:id="rId4"/>
    <sheet name="RAS_programski" sheetId="9" r:id="rId5"/>
    <sheet name="RAS_organizacijski" sheetId="10" r:id="rId6"/>
  </sheets>
  <calcPr calcId="144525"/>
</workbook>
</file>

<file path=xl/sharedStrings.xml><?xml version="1.0" encoding="utf-8"?>
<sst xmlns="http://schemas.openxmlformats.org/spreadsheetml/2006/main" count="1591" uniqueCount="479">
  <si>
    <t>IZVJEŠTAJ O IZVRŠENJU FINANCIJSKOG PLANA PRORAČUNSKOG KORISNIKA JEDINICE LOKALNE I PODRUČNE (REGIONALNE) SAMOUPRAVE ZA 2023. GODINU</t>
  </si>
  <si>
    <t>1. OPĆI DIO</t>
  </si>
  <si>
    <t>1.1. SAŽETAK  RAČUNA PRIHODA I RASHODA I  RAČUNA FINANCIRANJA</t>
  </si>
  <si>
    <t>SAŽETAK  RAČUNA PRIHODA I RASHODA</t>
  </si>
  <si>
    <t>Brojčana oznaka i naziv</t>
  </si>
  <si>
    <t>Ostvarenje/Izvršenje 1.-12.2022.</t>
  </si>
  <si>
    <t xml:space="preserve">Izvorni plan/Rebalans 2023. </t>
  </si>
  <si>
    <t xml:space="preserve">Tekući plan/Rebalans 2023. </t>
  </si>
  <si>
    <t>Ostvarenje/Izvršenje 1.-12.2023.</t>
  </si>
  <si>
    <t>Ind. (5/2)</t>
  </si>
  <si>
    <t>Ind. (5/4)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</si>
  <si>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</si>
  <si>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</si>
  <si>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</si>
  <si>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</si>
  <si>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</si>
  <si>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</si>
  <si>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</si>
  <si>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</si>
  <si>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</si>
  <si>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</si>
  <si>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</si>
  <si>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</si>
  <si>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</si>
  <si>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</si>
  <si>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1.-12. 2022." preračunavaju se iz kuna u eure prema fiksnom tečaju konverzije (1 EUR=7,53450 kuna) i po pravilima za preračunavanje i zaokruživanje.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</si>
  <si>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</si>
  <si>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</si>
  <si>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1.2. IZVJEŠTAJ O PRIHODIMA I RASHODIMA PREMA EKONOMSKOJ KLASIFIKACIJI </t>
  </si>
  <si>
    <t>Konto</t>
  </si>
  <si>
    <t>Naziv računa prihoda i rezultata</t>
  </si>
  <si>
    <t>Ostvarenje / izvršenje 2022.</t>
  </si>
  <si>
    <t>Izvorni plan ili rebalans 2023.</t>
  </si>
  <si>
    <t>Ostvarenje / izvršenje 2023.</t>
  </si>
  <si>
    <t>Indeks 5/4</t>
  </si>
  <si>
    <t>Indeks 5/3</t>
  </si>
  <si>
    <t>SVEUKUPNO</t>
  </si>
  <si>
    <t>100,14%</t>
  </si>
  <si>
    <t>6</t>
  </si>
  <si>
    <t>Prihodi poslovanja</t>
  </si>
  <si>
    <t>101,14%</t>
  </si>
  <si>
    <t>63</t>
  </si>
  <si>
    <t>Pomoći iz inozemstva i od subjekata unutar općeg proračuna</t>
  </si>
  <si>
    <t>102,23%</t>
  </si>
  <si>
    <t>636</t>
  </si>
  <si>
    <t>Pomoći proračunskim korisnicima iz proračuna koji im nije nadležan</t>
  </si>
  <si>
    <t>102,56%</t>
  </si>
  <si>
    <t>6361</t>
  </si>
  <si>
    <t>Tekuće pomoći proračunskim korisnicima iz proračuna koji im nije nadležan</t>
  </si>
  <si>
    <t>103,67%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</si>
  <si>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</si>
  <si>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</si>
  <si>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</si>
  <si>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</si>
  <si>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</si>
  <si>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</si>
  <si>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639</t>
  </si>
  <si>
    <t>Prijenosi između proračunskih korisnika istog proračuna</t>
  </si>
  <si>
    <t>999,99%</t>
  </si>
  <si>
    <t>6391</t>
  </si>
  <si>
    <t>Tekući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</si>
  <si>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</si>
  <si>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</si>
  <si>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</si>
  <si>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</si>
  <si>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</si>
  <si>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</si>
  <si>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</si>
  <si>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</si>
  <si>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106,41%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</si>
  <si>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</si>
  <si>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</si>
  <si>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</si>
  <si>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</si>
  <si>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</si>
  <si>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 i prihodi od donacija te povrati po protestiranim jamstvima</t>
  </si>
  <si>
    <t>61,00%</t>
  </si>
  <si>
    <t>661</t>
  </si>
  <si>
    <t>Prihodi od prodaje proizvoda i robe te pruženih usluga</t>
  </si>
  <si>
    <t>63,66%</t>
  </si>
  <si>
    <t>6614</t>
  </si>
  <si>
    <t>Prihodi od prodaje proizvoda i robe</t>
  </si>
  <si>
    <t>30,23%</t>
  </si>
  <si>
    <t>6615</t>
  </si>
  <si>
    <t>Prihodi od pruženih usluga</t>
  </si>
  <si>
    <t>85,91%</t>
  </si>
  <si>
    <t>663</t>
  </si>
  <si>
    <t>Donacije od pravnih i fizičkih osoba izvan općeg proračuna i povrat donacija po protestiranim jamstvima</t>
  </si>
  <si>
    <t>49,06%</t>
  </si>
  <si>
    <t>6631</t>
  </si>
  <si>
    <t>Tekuće donacije</t>
  </si>
  <si>
    <t>67</t>
  </si>
  <si>
    <t>Prihodi iz nadležnog proračuna i od HZZO-a temeljem ugovornih obveza</t>
  </si>
  <si>
    <t>96,60%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</si>
  <si>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</si>
  <si>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</si>
  <si>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</si>
  <si>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</si>
  <si>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98,45%</t>
  </si>
  <si>
    <t>6712</t>
  </si>
  <si>
    <t>Prihodi iz nadležnog proračuna za financiranje rashoda za nabavu nefinancijske imovine</t>
  </si>
  <si>
    <t>78,59%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</si>
  <si>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</si>
  <si>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</si>
  <si>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</si>
  <si>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</si>
  <si>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</si>
  <si>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</si>
  <si>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</si>
  <si>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</si>
  <si>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Naziv računa rashoda</t>
  </si>
  <si>
    <t>100,06%</t>
  </si>
  <si>
    <t>3</t>
  </si>
  <si>
    <t>Rashodi poslovanja</t>
  </si>
  <si>
    <t>101,67%</t>
  </si>
  <si>
    <t>31</t>
  </si>
  <si>
    <t>Rashodi za zaposlene</t>
  </si>
  <si>
    <t>103,16%</t>
  </si>
  <si>
    <t>311</t>
  </si>
  <si>
    <t>Plaće (Bruto)</t>
  </si>
  <si>
    <t>104,16%</t>
  </si>
  <si>
    <t>3111</t>
  </si>
  <si>
    <t>Plaće za redovan rad</t>
  </si>
  <si>
    <t>103,83%</t>
  </si>
  <si>
    <t>3113</t>
  </si>
  <si>
    <t>Plaće za prekovremeni rad</t>
  </si>
  <si>
    <t>125,34%</t>
  </si>
  <si>
    <t>3114</t>
  </si>
  <si>
    <t>Plaće za posebne uvjete rada</t>
  </si>
  <si>
    <t>118,65%</t>
  </si>
  <si>
    <t>312</t>
  </si>
  <si>
    <t>Ostali rashodi za zaposlene</t>
  </si>
  <si>
    <t>94,31%</t>
  </si>
  <si>
    <t>3121</t>
  </si>
  <si>
    <t>313</t>
  </si>
  <si>
    <t>Doprinosi na plaće</t>
  </si>
  <si>
    <t>100,20%</t>
  </si>
  <si>
    <t>3132</t>
  </si>
  <si>
    <t>Doprinosi za obvezno zdravstveno osiguranje</t>
  </si>
  <si>
    <t>100,17%</t>
  </si>
  <si>
    <t>3133</t>
  </si>
  <si>
    <t>Doprinosi za obvezno osiguranje u slučaju nezaposlenosti</t>
  </si>
  <si>
    <t>32</t>
  </si>
  <si>
    <t>Materijalni rashodi</t>
  </si>
  <si>
    <t>99,62%</t>
  </si>
  <si>
    <t>321</t>
  </si>
  <si>
    <t>Naknade troškova zaposlenima</t>
  </si>
  <si>
    <t>97,32%</t>
  </si>
  <si>
    <t>3211</t>
  </si>
  <si>
    <t>Službena putovanja</t>
  </si>
  <si>
    <t>104,06%</t>
  </si>
  <si>
    <t>3212</t>
  </si>
  <si>
    <t>Naknade za prijevoz, za rad na terenu i odvojeni život</t>
  </si>
  <si>
    <t>98,10%</t>
  </si>
  <si>
    <t>3213</t>
  </si>
  <si>
    <t>Stručno usavršavanje zaposlenika</t>
  </si>
  <si>
    <t>62,51%</t>
  </si>
  <si>
    <t>322</t>
  </si>
  <si>
    <t>Rashodi za materijal i energiju</t>
  </si>
  <si>
    <t>3221</t>
  </si>
  <si>
    <t>Uredski materijal i ostali materijalni rashodi</t>
  </si>
  <si>
    <t>119,90%</t>
  </si>
  <si>
    <t>3222</t>
  </si>
  <si>
    <t>Materijal i sirovine</t>
  </si>
  <si>
    <t>104,55%</t>
  </si>
  <si>
    <t>3223</t>
  </si>
  <si>
    <t>Energija</t>
  </si>
  <si>
    <t>101,71%</t>
  </si>
  <si>
    <t>3224</t>
  </si>
  <si>
    <t>Materijal i dijelovi za tekuće i investicijsko održavanje</t>
  </si>
  <si>
    <t>69,98%</t>
  </si>
  <si>
    <t>3225</t>
  </si>
  <si>
    <t>Sitni inventar i auto gume</t>
  </si>
  <si>
    <t>3227</t>
  </si>
  <si>
    <t>Službena, radna i zaštitna odjeća i obuća</t>
  </si>
  <si>
    <t>30,13%</t>
  </si>
  <si>
    <t>323</t>
  </si>
  <si>
    <t>Rashodi za usluge</t>
  </si>
  <si>
    <t>101,55%</t>
  </si>
  <si>
    <t>3231</t>
  </si>
  <si>
    <t>Usluge telefona, pošte i prijevoza</t>
  </si>
  <si>
    <t>108,25%</t>
  </si>
  <si>
    <t>3232</t>
  </si>
  <si>
    <t>Usluge tekućeg i investicijskog održavanja</t>
  </si>
  <si>
    <t>101,54%</t>
  </si>
  <si>
    <t>3233</t>
  </si>
  <si>
    <t>Usluge promidžbe i informiranja</t>
  </si>
  <si>
    <t>55,36%</t>
  </si>
  <si>
    <t>3234</t>
  </si>
  <si>
    <t>Komunalne usluge</t>
  </si>
  <si>
    <t>92,17%</t>
  </si>
  <si>
    <t>3235</t>
  </si>
  <si>
    <t>Zakupnine i najamnine</t>
  </si>
  <si>
    <t>129,82%</t>
  </si>
  <si>
    <t>3236</t>
  </si>
  <si>
    <t>Zdravstvene i veterinarske usluge</t>
  </si>
  <si>
    <t>84,57%</t>
  </si>
  <si>
    <t>3237</t>
  </si>
  <si>
    <t>Intelektualne i osobne usluge</t>
  </si>
  <si>
    <t>130,16%</t>
  </si>
  <si>
    <t>3238</t>
  </si>
  <si>
    <t>Računalne usluge</t>
  </si>
  <si>
    <t>83,50%</t>
  </si>
  <si>
    <t>3239</t>
  </si>
  <si>
    <t>Ostale usluge</t>
  </si>
  <si>
    <t>50,85%</t>
  </si>
  <si>
    <t>324</t>
  </si>
  <si>
    <t>Naknade troškova osobama izvan radnog odnosa</t>
  </si>
  <si>
    <t>3241</t>
  </si>
  <si>
    <t>329</t>
  </si>
  <si>
    <t>Ostali nespomenuti rashodi poslovanja</t>
  </si>
  <si>
    <t>77,31%</t>
  </si>
  <si>
    <t>3291</t>
  </si>
  <si>
    <t>Naknade za rad predstavničkih i izvršnih tijela, povjerenstava i slično</t>
  </si>
  <si>
    <t>17,19%</t>
  </si>
  <si>
    <t>3292</t>
  </si>
  <si>
    <t>Premije osiguranja</t>
  </si>
  <si>
    <t>101,00%</t>
  </si>
  <si>
    <t>3293</t>
  </si>
  <si>
    <t>Reprezentacija</t>
  </si>
  <si>
    <t>58,59%</t>
  </si>
  <si>
    <t>3294</t>
  </si>
  <si>
    <t>Članarine i norme</t>
  </si>
  <si>
    <t>164,23%</t>
  </si>
  <si>
    <t>3295</t>
  </si>
  <si>
    <t>Pristojbe i naknade</t>
  </si>
  <si>
    <t>94,96%</t>
  </si>
  <si>
    <t>3296</t>
  </si>
  <si>
    <t>Troškovi sudskih postupaka</t>
  </si>
  <si>
    <t>99,95%</t>
  </si>
  <si>
    <t>3299</t>
  </si>
  <si>
    <t>81,55%</t>
  </si>
  <si>
    <t>34</t>
  </si>
  <si>
    <t>Financijski rashodi</t>
  </si>
  <si>
    <t>95,61%</t>
  </si>
  <si>
    <t>343</t>
  </si>
  <si>
    <t>Ostali financijski rashodi</t>
  </si>
  <si>
    <t>3431</t>
  </si>
  <si>
    <t>Bankarske usluge i usluge platnog prometa</t>
  </si>
  <si>
    <t>84,60%</t>
  </si>
  <si>
    <t>3433</t>
  </si>
  <si>
    <t>Zatezne kamate</t>
  </si>
  <si>
    <t>98,08%</t>
  </si>
  <si>
    <t>37</t>
  </si>
  <si>
    <t>Naknade građanima i kućanstvima na temelju osiguranja i druge naknade</t>
  </si>
  <si>
    <t>73,94%</t>
  </si>
  <si>
    <t>372</t>
  </si>
  <si>
    <t>Ostale naknade građanima i kućanstvima iz proračuna</t>
  </si>
  <si>
    <t>3722</t>
  </si>
  <si>
    <t>Naknade građanima i kućanstvima u naravi</t>
  </si>
  <si>
    <t>38</t>
  </si>
  <si>
    <t>Ostali rashodi</t>
  </si>
  <si>
    <t>99,91%</t>
  </si>
  <si>
    <t>381</t>
  </si>
  <si>
    <t>3812</t>
  </si>
  <si>
    <t>Tekuće donacije u naravi</t>
  </si>
  <si>
    <t>4</t>
  </si>
  <si>
    <t>Rashodi za nabavu nefinancijske imovine</t>
  </si>
  <si>
    <t>54,06%</t>
  </si>
  <si>
    <t>42</t>
  </si>
  <si>
    <t>Rashodi za nabavu proizvedene dugotrajne imovine</t>
  </si>
  <si>
    <t>422</t>
  </si>
  <si>
    <t>Postrojenja i oprema</t>
  </si>
  <si>
    <t>63,32%</t>
  </si>
  <si>
    <t>4221</t>
  </si>
  <si>
    <t>Uredska oprema i namještaj</t>
  </si>
  <si>
    <t>64,56%</t>
  </si>
  <si>
    <t>4226</t>
  </si>
  <si>
    <t>Sportska i glazbena oprema</t>
  </si>
  <si>
    <t>29,07%</t>
  </si>
  <si>
    <t>4227</t>
  </si>
  <si>
    <t>Uređaji, strojevi i oprema za ostale namjene</t>
  </si>
  <si>
    <t>69,50%</t>
  </si>
  <si>
    <t>424</t>
  </si>
  <si>
    <t>Knjige, umjetnička djela i ostale izložbene vrijednosti</t>
  </si>
  <si>
    <t>25,15%</t>
  </si>
  <si>
    <t>4241</t>
  </si>
  <si>
    <t>Knjige</t>
  </si>
  <si>
    <t>1.3. IZVJEŠTAJ O PRIHODIMA I RASHODIMA PREMA IZVORIMA FINANCIRANJA</t>
  </si>
  <si>
    <t>Izvor fin.</t>
  </si>
  <si>
    <t>Naziv prihoda</t>
  </si>
  <si>
    <t>1</t>
  </si>
  <si>
    <t>OPĆI PRIHODI I PRIMICI</t>
  </si>
  <si>
    <t>11</t>
  </si>
  <si>
    <t>96,57%</t>
  </si>
  <si>
    <t>1100</t>
  </si>
  <si>
    <t>12</t>
  </si>
  <si>
    <t>PRIHODI ZA DECENTRALIZIRANE FUNKCIJE</t>
  </si>
  <si>
    <t>96,63%</t>
  </si>
  <si>
    <t>1200</t>
  </si>
  <si>
    <t>Prihodi za decentralizirane funkcije</t>
  </si>
  <si>
    <t>VLASTITI PRIHODI</t>
  </si>
  <si>
    <t>63,65%</t>
  </si>
  <si>
    <t>VLASTITI PRIHODI - PRORAČUNSKI KORISNICI</t>
  </si>
  <si>
    <t>3100</t>
  </si>
  <si>
    <t xml:space="preserve"> Vlastiti prihodi - proračunski korisnici</t>
  </si>
  <si>
    <t>PRIHODI ZA POSEBNE NAMJENE</t>
  </si>
  <si>
    <t>44</t>
  </si>
  <si>
    <t>PRIHODI ZA POSEBNE NAMJENE - PRORAČUNSKI KORISNICI</t>
  </si>
  <si>
    <t>4400</t>
  </si>
  <si>
    <t>Prihodi za posebne namjene - proračunski korisnici</t>
  </si>
  <si>
    <t>5</t>
  </si>
  <si>
    <t>POMOĆI</t>
  </si>
  <si>
    <t>57</t>
  </si>
  <si>
    <t>POMOĆI - PRORAČUNSKI KORISNICI</t>
  </si>
  <si>
    <t>5710</t>
  </si>
  <si>
    <t>Pomoći iz državnog proračuna - proračunski korisnici</t>
  </si>
  <si>
    <t>5720</t>
  </si>
  <si>
    <t>Pomoći iz proračuna JLP(R)S - proračunski korisnici</t>
  </si>
  <si>
    <t>129,36%</t>
  </si>
  <si>
    <t>5760</t>
  </si>
  <si>
    <t>Pomoći iz državnog proračuna temeljem prijenosa EU sredstava - proračunski korisnici</t>
  </si>
  <si>
    <t>DONACIJE</t>
  </si>
  <si>
    <t>62</t>
  </si>
  <si>
    <t>DONACIJE - PRORAČUNSKI KORISNICI</t>
  </si>
  <si>
    <t>6200</t>
  </si>
  <si>
    <t>Donacije - proračunski korisnici</t>
  </si>
  <si>
    <t>7</t>
  </si>
  <si>
    <t>PRIHODI OD PRODAJE ILI ZAMJENE NEFINANCIJSKE IMOVINE I NAKNADE S NASLOVA OSIGURANJA</t>
  </si>
  <si>
    <t>73</t>
  </si>
  <si>
    <t>PRIHODI OD PRODAJE NEFIN. IMOVINE I NAKNADA OD OSIGURANJA - PROR. KORISNICI</t>
  </si>
  <si>
    <t>7300</t>
  </si>
  <si>
    <t>Prihodi od prodaje nef. imovine i naknada od osiguranja - pror. korisnici</t>
  </si>
  <si>
    <t>PRENESENA SREDSTVA IZ PRETHODNE GODINE</t>
  </si>
  <si>
    <t>93</t>
  </si>
  <si>
    <t>VIŠAK - VLASTITI PRIHODI</t>
  </si>
  <si>
    <t>9310</t>
  </si>
  <si>
    <t>Višak - Vlastiti prihodi - proračunski korisnici</t>
  </si>
  <si>
    <t>94</t>
  </si>
  <si>
    <t>VIŠAK - PRIHODI ZA POSEBNE NAMJENE</t>
  </si>
  <si>
    <t>9440</t>
  </si>
  <si>
    <t>Višak - Prihodi za posebne namjene - proračunski korisnici</t>
  </si>
  <si>
    <t>95</t>
  </si>
  <si>
    <t>VIŠAK - PRIHODI OD POMOĆI</t>
  </si>
  <si>
    <t>9571</t>
  </si>
  <si>
    <t>Višak - Pomoći iz državnog proračuna - proračunski korisnici</t>
  </si>
  <si>
    <t>9573</t>
  </si>
  <si>
    <t>Višak - Pomoći od izvanproračunskih korisnika - proračunski korisnici</t>
  </si>
  <si>
    <t>9576</t>
  </si>
  <si>
    <t>Višak - Pomoći iz državnog proračuna temeljem prijenosa EU sredstava - proračunski korisnici</t>
  </si>
  <si>
    <t>96</t>
  </si>
  <si>
    <t>VIŠAK - DONACIJE</t>
  </si>
  <si>
    <t>9620</t>
  </si>
  <si>
    <t>Višak - Donacije - proračunski korisnici</t>
  </si>
  <si>
    <t>Naziv rashoda</t>
  </si>
  <si>
    <t>98,14%</t>
  </si>
  <si>
    <t>100,04%</t>
  </si>
  <si>
    <t>10,93%</t>
  </si>
  <si>
    <t>94,87%</t>
  </si>
  <si>
    <t>102,59%</t>
  </si>
  <si>
    <t>102,99%</t>
  </si>
  <si>
    <t>72,39%</t>
  </si>
  <si>
    <t>25,67%</t>
  </si>
  <si>
    <t>38,58%</t>
  </si>
  <si>
    <t>8,72%</t>
  </si>
  <si>
    <t>13,18%</t>
  </si>
  <si>
    <t>61,75%</t>
  </si>
  <si>
    <t>1.4. IZVJEŠTAJ O RASHODIMA PREMA FUNKCIJSKOJ KLASIFIKACIJI</t>
  </si>
  <si>
    <t>UKUPNO RASHODI</t>
  </si>
  <si>
    <t xml:space="preserve">Funk. klas: 0 </t>
  </si>
  <si>
    <t>Javnost</t>
  </si>
  <si>
    <t>Funk. klas: 09</t>
  </si>
  <si>
    <t>OBRAZOVANJE</t>
  </si>
  <si>
    <t>Funk. klas: 091</t>
  </si>
  <si>
    <t>Predškolsko i osnovno obrazovanje</t>
  </si>
  <si>
    <t>Funk. klas: 0912</t>
  </si>
  <si>
    <t>Osnovno obrazovanje</t>
  </si>
  <si>
    <t>Funk. klas: 096</t>
  </si>
  <si>
    <t>Dodatne usluge u obrazovanju</t>
  </si>
  <si>
    <t>2. POSEBNI DIO</t>
  </si>
  <si>
    <t>2.1. IZVJEŠTAJ O RASHODIMA PO PROGRAMSKOJ KLASIFIKACIJI</t>
  </si>
  <si>
    <t>Aktivnost</t>
  </si>
  <si>
    <t>Naziv</t>
  </si>
  <si>
    <t>Izvorni
plan</t>
  </si>
  <si>
    <t>Tekući
plan</t>
  </si>
  <si>
    <t>Ostvarenje</t>
  </si>
  <si>
    <t>Indeks
7/6</t>
  </si>
  <si>
    <t>PRORAČUN GRADA RIJEKE</t>
  </si>
  <si>
    <t>OSNOVNE ŠKOLE</t>
  </si>
  <si>
    <t>100,09%</t>
  </si>
  <si>
    <t>1137</t>
  </si>
  <si>
    <t>PROGRAM ZAKONSKOG STANDARDA - DECENTRALIZIRANE FUNKCIJE</t>
  </si>
  <si>
    <t>100,25%</t>
  </si>
  <si>
    <t>A113701</t>
  </si>
  <si>
    <t>PROGRAMSKA DJELATNOST OSNOVNIH ŠKOLA GRADA</t>
  </si>
  <si>
    <t>100,33%</t>
  </si>
  <si>
    <t>100,41%</t>
  </si>
  <si>
    <t>74,45%</t>
  </si>
  <si>
    <t>K113703</t>
  </si>
  <si>
    <t>ULAGANJA NA NEFINANCIJSKOJ IMOVINI OSNOVNIH ŠKOLA</t>
  </si>
  <si>
    <t>99,83%</t>
  </si>
  <si>
    <t>1138</t>
  </si>
  <si>
    <t>PROGRAM STANDARDA IZNAD DRŽAVNOG STANDARDA - ŠIRE JAVNE POTREBE</t>
  </si>
  <si>
    <t>96,20%</t>
  </si>
  <si>
    <t>A113801</t>
  </si>
  <si>
    <t>PROGRAM PRODUŽENOG BORAVKA I CJELODNEVNOG ODGOJNO - OBRAZOVANOG RADA</t>
  </si>
  <si>
    <t>96,26%</t>
  </si>
  <si>
    <t>95,68%</t>
  </si>
  <si>
    <t>95,67%</t>
  </si>
  <si>
    <t>96,54%</t>
  </si>
  <si>
    <t>98,48%</t>
  </si>
  <si>
    <t>A113804</t>
  </si>
  <si>
    <t>PROGRAM RADA S DAROVITIM UČENICIMA</t>
  </si>
  <si>
    <t>116,59%</t>
  </si>
  <si>
    <t>A113814</t>
  </si>
  <si>
    <t>FAKULTATIVNI PREDMET "MOJA RIJEKA"</t>
  </si>
  <si>
    <t>28,32%</t>
  </si>
  <si>
    <t>A113821</t>
  </si>
  <si>
    <t>GRAĐANSKI ODGOJ I OBRAZOVANJE</t>
  </si>
  <si>
    <t>70,78%</t>
  </si>
  <si>
    <t>1139</t>
  </si>
  <si>
    <t>OSTALE PROGRAMSKE AKTIVNOSTI OSNOVNIH ŠKOLA</t>
  </si>
  <si>
    <t>100,52%</t>
  </si>
  <si>
    <t>A113901</t>
  </si>
  <si>
    <t>72,15%</t>
  </si>
  <si>
    <t>88,98%</t>
  </si>
  <si>
    <t>32,75%</t>
  </si>
  <si>
    <t>91,21%</t>
  </si>
  <si>
    <t>102,07%</t>
  </si>
  <si>
    <t>64,28%</t>
  </si>
  <si>
    <t>134,92%</t>
  </si>
  <si>
    <t>70,96%</t>
  </si>
  <si>
    <t>98,20%</t>
  </si>
  <si>
    <t>68,44%</t>
  </si>
  <si>
    <t>78,81%</t>
  </si>
  <si>
    <t>97,00%</t>
  </si>
  <si>
    <t>A113904</t>
  </si>
  <si>
    <t>ŠKOLSKA SHEMA</t>
  </si>
  <si>
    <t>A113913</t>
  </si>
  <si>
    <t>UDŽBENICI ZA UČENIKE OSNOVNIH ŠKOLA</t>
  </si>
  <si>
    <t>62,39%</t>
  </si>
  <si>
    <t>100,00%</t>
  </si>
  <si>
    <t>43,68%</t>
  </si>
  <si>
    <t>54,48%</t>
  </si>
  <si>
    <t>22,08%</t>
  </si>
  <si>
    <t>A113914</t>
  </si>
  <si>
    <t>ODGOJNO - OBRAZOVNO, ADMINISTRATIVNO I TEHNIČKO OSOBLJE</t>
  </si>
  <si>
    <t>105,38%</t>
  </si>
  <si>
    <t>105,60%</t>
  </si>
  <si>
    <t>97,40%</t>
  </si>
  <si>
    <t>99,97%</t>
  </si>
  <si>
    <t>A113922</t>
  </si>
  <si>
    <t>PREHRANA UČENIKA OSNOVNIH ŠKOLA</t>
  </si>
  <si>
    <t>130,48%</t>
  </si>
  <si>
    <t>K113902</t>
  </si>
  <si>
    <t>PROIZVEDENA DUGOTRAJNA IMOVINA OSNOVNIH ŠKOLA</t>
  </si>
  <si>
    <t>34,64%</t>
  </si>
  <si>
    <t>62,75%</t>
  </si>
  <si>
    <t>16,86%</t>
  </si>
  <si>
    <t>65,81%</t>
  </si>
  <si>
    <t>48,22%</t>
  </si>
  <si>
    <t>T113910</t>
  </si>
  <si>
    <t>ŠKOLSKI MEDNI DAN</t>
  </si>
  <si>
    <t>T113911</t>
  </si>
  <si>
    <t>PODRŠKA PROVEDBI CJELOVITE KURIKULARNE REFORME</t>
  </si>
  <si>
    <t>1409</t>
  </si>
  <si>
    <t>EUROPSKI PROJEKTI</t>
  </si>
  <si>
    <t>T113908</t>
  </si>
  <si>
    <t>ERASMUS+ "ZDRAVIJI DORUČAK, MUDRIJI UMOVI"- EU</t>
  </si>
  <si>
    <t>OSNOVNO ŠKOLSTVO</t>
  </si>
  <si>
    <t>99,93%</t>
  </si>
  <si>
    <t>99,22%</t>
  </si>
  <si>
    <t>100,12%</t>
  </si>
  <si>
    <t>99,54%</t>
  </si>
  <si>
    <t>100,05%</t>
  </si>
  <si>
    <t>99,85%</t>
  </si>
  <si>
    <t>100,74%</t>
  </si>
  <si>
    <t>100,18%</t>
  </si>
  <si>
    <t>95,81%</t>
  </si>
  <si>
    <t>99,99%</t>
  </si>
  <si>
    <t>2.2. IZVJEŠTAJ O RASHODIMA PO ORGANIZACIJSKOJ KLASIFIKACIJI</t>
  </si>
  <si>
    <t>Razdjel
/glava</t>
  </si>
  <si>
    <t>ODJEL GRADSKE UPRAVE ZA ODGOJ I ŠKOLSTVO</t>
  </si>
  <si>
    <t>4-4</t>
  </si>
  <si>
    <t>OŠ KOZALA 4 06 01 011</t>
  </si>
  <si>
    <t>106</t>
  </si>
  <si>
    <t>UPRAVNI ODJEL ZA ODGOJ I OBRAZOVANJE, KULTURU, SPORT I MLADE</t>
  </si>
  <si>
    <t>106-3</t>
  </si>
  <si>
    <t>OŠ KOZALA 23 07 03 13 000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</si>
</sst>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#,###,##0.00#####"/>
  </numFmts>
  <fonts count="47">
    <font>
      <sz val="11"/>
      <color theme="1"/>
      <name val="Calibri"/>
      <charset val="238"/>
      <scheme val="minor"/>
    </font>
    <font>
      <sz val="11"/>
      <color indexed="8"/>
      <name val="Calibri"/>
      <charset val="134"/>
      <scheme val="minor"/>
    </font>
    <font>
      <b/>
      <sz val="12"/>
      <color theme="1"/>
      <name val="Arial"/>
      <charset val="238"/>
    </font>
    <font>
      <b/>
      <sz val="11"/>
      <name val="Calibri"/>
      <charset val="238"/>
    </font>
    <font>
      <b/>
      <sz val="11"/>
      <color indexed="8"/>
      <name val="Calibri"/>
      <charset val="238"/>
      <scheme val="minor"/>
    </font>
    <font>
      <sz val="9"/>
      <name val="Arial"/>
      <charset val="238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b/>
      <sz val="11"/>
      <name val="Calibri"/>
      <charset val="134"/>
    </font>
    <font>
      <sz val="9"/>
      <color rgb="FF000000"/>
      <name val="Verdana"/>
      <charset val="238"/>
    </font>
    <font>
      <sz val="9"/>
      <color theme="1"/>
      <name val="Verdana"/>
      <charset val="238"/>
    </font>
    <font>
      <b/>
      <sz val="10"/>
      <color rgb="FF000000"/>
      <name val="Arial"/>
      <charset val="238"/>
    </font>
    <font>
      <b/>
      <sz val="10"/>
      <color indexed="8"/>
      <name val="Arial"/>
      <charset val="238"/>
    </font>
    <font>
      <sz val="10"/>
      <color rgb="FF000000"/>
      <name val="Arial"/>
      <charset val="238"/>
    </font>
    <font>
      <sz val="8"/>
      <color theme="1"/>
      <name val="Calibri"/>
      <charset val="238"/>
      <scheme val="minor"/>
    </font>
    <font>
      <b/>
      <sz val="9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1"/>
      <color indexed="8"/>
      <name val="Arial"/>
      <charset val="238"/>
    </font>
    <font>
      <b/>
      <sz val="11"/>
      <color theme="1"/>
      <name val="Calibri"/>
      <charset val="238"/>
      <scheme val="minor"/>
    </font>
    <font>
      <b/>
      <sz val="8"/>
      <color indexed="8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0"/>
      <color indexed="8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10" applyNumberFormat="0" applyAlignment="0" applyProtection="0">
      <alignment vertical="center"/>
    </xf>
    <xf numFmtId="0" fontId="37" fillId="9" borderId="11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9" fillId="10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49"/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3" fillId="3" borderId="1" xfId="49" applyFont="1" applyFill="1" applyBorder="1" applyAlignment="1">
      <alignment horizontal="center" wrapText="1"/>
    </xf>
    <xf numFmtId="0" fontId="3" fillId="3" borderId="2" xfId="49" applyFont="1" applyFill="1" applyBorder="1" applyAlignment="1">
      <alignment horizontal="center" wrapText="1"/>
    </xf>
    <xf numFmtId="0" fontId="4" fillId="4" borderId="0" xfId="49" applyFont="1" applyFill="1" applyBorder="1" applyAlignment="1">
      <alignment horizontal="left"/>
    </xf>
    <xf numFmtId="178" fontId="4" fillId="4" borderId="0" xfId="49" applyNumberFormat="1" applyFont="1" applyFill="1" applyAlignment="1">
      <alignment horizontal="right"/>
    </xf>
    <xf numFmtId="49" fontId="1" fillId="0" borderId="0" xfId="49" applyNumberFormat="1" applyAlignment="1">
      <alignment horizontal="right"/>
    </xf>
    <xf numFmtId="0" fontId="1" fillId="0" borderId="0" xfId="49" applyAlignment="1">
      <alignment wrapText="1"/>
    </xf>
    <xf numFmtId="178" fontId="1" fillId="0" borderId="0" xfId="49" applyNumberFormat="1" applyAlignment="1">
      <alignment horizontal="right"/>
    </xf>
    <xf numFmtId="0" fontId="1" fillId="4" borderId="0" xfId="49" applyFill="1" applyAlignment="1">
      <alignment horizontal="right"/>
    </xf>
    <xf numFmtId="0" fontId="1" fillId="4" borderId="0" xfId="49" applyFill="1" applyAlignment="1">
      <alignment wrapText="1"/>
    </xf>
    <xf numFmtId="178" fontId="1" fillId="4" borderId="0" xfId="49" applyNumberFormat="1" applyFill="1" applyAlignment="1">
      <alignment horizontal="right"/>
    </xf>
    <xf numFmtId="0" fontId="1" fillId="4" borderId="0" xfId="49" applyFill="1"/>
    <xf numFmtId="0" fontId="3" fillId="3" borderId="3" xfId="49" applyFont="1" applyFill="1" applyBorder="1"/>
    <xf numFmtId="0" fontId="5" fillId="0" borderId="0" xfId="0" applyFont="1" applyAlignment="1">
      <alignment horizontal="left" inden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49" applyFont="1" applyFill="1" applyBorder="1" applyAlignment="1">
      <alignment horizontal="center" wrapText="1"/>
    </xf>
    <xf numFmtId="0" fontId="8" fillId="3" borderId="0" xfId="49" applyFont="1" applyFill="1" applyBorder="1" applyAlignment="1">
      <alignment horizontal="center" wrapText="1"/>
    </xf>
    <xf numFmtId="0" fontId="8" fillId="3" borderId="3" xfId="49" applyFont="1" applyFill="1" applyBorder="1"/>
    <xf numFmtId="0" fontId="8" fillId="3" borderId="3" xfId="49" applyFont="1" applyFill="1" applyBorder="1" applyAlignment="1">
      <alignment wrapText="1"/>
    </xf>
    <xf numFmtId="0" fontId="9" fillId="0" borderId="0" xfId="0" applyFont="1" applyAlignment="1">
      <alignment horizontal="left" indent="1"/>
    </xf>
    <xf numFmtId="0" fontId="9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wrapText="1"/>
    </xf>
    <xf numFmtId="4" fontId="11" fillId="5" borderId="4" xfId="0" applyNumberFormat="1" applyFont="1" applyFill="1" applyBorder="1" applyAlignment="1">
      <alignment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wrapText="1"/>
    </xf>
    <xf numFmtId="4" fontId="13" fillId="5" borderId="4" xfId="0" applyNumberFormat="1" applyFont="1" applyFill="1" applyBorder="1" applyAlignment="1">
      <alignment wrapText="1"/>
    </xf>
    <xf numFmtId="0" fontId="3" fillId="3" borderId="1" xfId="49" applyFont="1" applyFill="1" applyBorder="1" applyAlignment="1">
      <alignment horizontal="center"/>
    </xf>
    <xf numFmtId="9" fontId="3" fillId="3" borderId="1" xfId="50" applyFont="1" applyFill="1" applyBorder="1" applyAlignment="1">
      <alignment horizontal="center" wrapText="1"/>
    </xf>
    <xf numFmtId="0" fontId="3" fillId="3" borderId="0" xfId="49" applyFont="1" applyFill="1" applyBorder="1" applyAlignment="1">
      <alignment horizontal="center"/>
    </xf>
    <xf numFmtId="0" fontId="3" fillId="3" borderId="0" xfId="49" applyFont="1" applyFill="1" applyBorder="1" applyAlignment="1">
      <alignment horizontal="center" wrapText="1"/>
    </xf>
    <xf numFmtId="10" fontId="0" fillId="4" borderId="0" xfId="50" applyNumberFormat="1" applyFont="1" applyFill="1" applyAlignment="1">
      <alignment horizontal="right"/>
    </xf>
    <xf numFmtId="10" fontId="0" fillId="0" borderId="0" xfId="50" applyNumberFormat="1" applyFont="1" applyAlignment="1">
      <alignment horizontal="right"/>
    </xf>
    <xf numFmtId="9" fontId="0" fillId="0" borderId="0" xfId="50" applyFont="1"/>
    <xf numFmtId="0" fontId="6" fillId="2" borderId="0" xfId="49" applyFont="1" applyFill="1" applyAlignment="1">
      <alignment horizontal="center" vertical="center" wrapText="1"/>
    </xf>
    <xf numFmtId="178" fontId="1" fillId="4" borderId="0" xfId="49" applyNumberFormat="1" applyFill="1" applyAlignment="1">
      <alignment horizontal="right" wrapText="1"/>
    </xf>
    <xf numFmtId="1" fontId="0" fillId="4" borderId="0" xfId="50" applyNumberFormat="1" applyFont="1" applyFill="1" applyAlignment="1">
      <alignment horizontal="right"/>
    </xf>
    <xf numFmtId="1" fontId="0" fillId="0" borderId="0" xfId="50" applyNumberFormat="1" applyFont="1" applyAlignment="1">
      <alignment horizontal="right"/>
    </xf>
    <xf numFmtId="9" fontId="0" fillId="0" borderId="0" xfId="50" applyFont="1" applyAlignment="1">
      <alignment horizontal="right"/>
    </xf>
    <xf numFmtId="9" fontId="3" fillId="3" borderId="3" xfId="50" applyFont="1" applyFill="1" applyBorder="1"/>
    <xf numFmtId="0" fontId="14" fillId="0" borderId="0" xfId="0" applyFont="1"/>
    <xf numFmtId="0" fontId="0" fillId="6" borderId="0" xfId="0" applyFill="1"/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/>
    </xf>
    <xf numFmtId="4" fontId="12" fillId="2" borderId="4" xfId="0" applyNumberFormat="1" applyFont="1" applyFill="1" applyBorder="1" applyAlignment="1">
      <alignment horizontal="right"/>
    </xf>
    <xf numFmtId="0" fontId="20" fillId="0" borderId="5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4" fontId="12" fillId="0" borderId="4" xfId="0" applyNumberFormat="1" applyFont="1" applyBorder="1" applyAlignment="1">
      <alignment horizontal="right"/>
    </xf>
    <xf numFmtId="0" fontId="20" fillId="2" borderId="5" xfId="0" applyFont="1" applyFill="1" applyBorder="1" applyAlignment="1">
      <alignment horizontal="left" vertical="center"/>
    </xf>
    <xf numFmtId="4" fontId="12" fillId="2" borderId="4" xfId="0" applyNumberFormat="1" applyFont="1" applyFill="1" applyBorder="1" applyAlignment="1">
      <alignment horizontal="right" wrapText="1"/>
    </xf>
    <xf numFmtId="0" fontId="22" fillId="0" borderId="0" xfId="0" applyFont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right"/>
    </xf>
    <xf numFmtId="0" fontId="12" fillId="2" borderId="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1" xfId="0" applyFont="1" applyBorder="1" applyAlignment="1">
      <alignment horizontal="right" vertical="center"/>
    </xf>
    <xf numFmtId="0" fontId="25" fillId="0" borderId="0" xfId="0" applyFont="1"/>
    <xf numFmtId="0" fontId="12" fillId="2" borderId="5" xfId="0" applyFont="1" applyFill="1" applyBorder="1" applyAlignment="1" quotePrefix="1">
      <alignment horizontal="center" vertical="center" wrapText="1"/>
    </xf>
    <xf numFmtId="0" fontId="20" fillId="0" borderId="5" xfId="0" applyFont="1" applyBorder="1" applyAlignment="1" quotePrefix="1">
      <alignment horizontal="left" vertical="center" wrapText="1"/>
    </xf>
    <xf numFmtId="0" fontId="20" fillId="2" borderId="5" xfId="0" applyFont="1" applyFill="1" applyBorder="1" applyAlignment="1" quotePrefix="1">
      <alignment horizontal="left" vertical="center" wrapText="1"/>
    </xf>
    <xf numFmtId="0" fontId="23" fillId="0" borderId="0" xfId="0" applyFont="1" applyAlignment="1" quotePrefix="1">
      <alignment horizontal="left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2" xfId="49"/>
    <cellStyle name="Postotak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5"/>
  <sheetViews>
    <sheetView tabSelected="1" topLeftCell="A4" workbookViewId="0">
      <selection activeCell="O21" sqref="O21"/>
    </sheetView>
  </sheetViews>
  <sheetFormatPr defaultColWidth="9" defaultRowHeight="15"/>
  <cols>
    <col min="5" max="5" width="3" customWidth="1"/>
    <col min="6" max="6" width="1.28571428571429" customWidth="1"/>
    <col min="7" max="7" width="20.2857142857143" customWidth="1"/>
    <col min="8" max="8" width="15.1428571428571" customWidth="1"/>
    <col min="9" max="9" width="14.5714285714286" customWidth="1"/>
    <col min="10" max="10" width="19.1428571428571" customWidth="1"/>
    <col min="11" max="11" width="8.28571428571429" customWidth="1"/>
    <col min="12" max="12" width="7.85714285714286" customWidth="1"/>
  </cols>
  <sheetData>
    <row r="1" ht="36.75" customHeight="1" spans="2:1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18" spans="2:11"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5.75" spans="2:12"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18" spans="2:11">
      <c r="B4" s="51"/>
      <c r="C4" s="51"/>
      <c r="D4" s="51"/>
      <c r="E4" s="19"/>
      <c r="F4" s="19"/>
      <c r="G4" s="19"/>
      <c r="H4" s="19"/>
      <c r="I4" s="19"/>
      <c r="J4" s="88"/>
      <c r="K4" s="88"/>
    </row>
    <row r="5" ht="15.75" spans="2:12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ht="15.75" spans="2:11">
      <c r="B6" s="52"/>
      <c r="C6" s="53"/>
      <c r="D6" s="53"/>
      <c r="E6" s="53"/>
      <c r="F6" s="53"/>
      <c r="G6" s="53"/>
      <c r="H6" s="53"/>
      <c r="I6" s="53"/>
      <c r="J6" s="53"/>
      <c r="K6" s="53"/>
    </row>
    <row r="7" customHeight="1" spans="2:11">
      <c r="B7" s="54" t="s">
        <v>3</v>
      </c>
      <c r="C7" s="54"/>
      <c r="D7" s="54"/>
      <c r="E7" s="54"/>
      <c r="F7" s="54"/>
      <c r="G7" s="54"/>
      <c r="H7" s="55"/>
      <c r="I7" s="55"/>
      <c r="J7" s="55"/>
      <c r="K7" s="89"/>
    </row>
    <row r="8" ht="42" customHeight="1" spans="2:12">
      <c r="B8" s="91" t="s">
        <v>4</v>
      </c>
      <c r="C8" s="57"/>
      <c r="D8" s="57"/>
      <c r="E8" s="57"/>
      <c r="F8" s="58"/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="49" customFormat="1" ht="11.25" spans="2:12">
      <c r="B9" s="59">
        <v>1</v>
      </c>
      <c r="C9" s="59"/>
      <c r="D9" s="59"/>
      <c r="E9" s="59"/>
      <c r="F9" s="60"/>
      <c r="G9" s="61">
        <v>2</v>
      </c>
      <c r="H9" s="61">
        <v>3</v>
      </c>
      <c r="I9" s="61">
        <v>4</v>
      </c>
      <c r="J9" s="61">
        <v>5</v>
      </c>
      <c r="K9" s="61">
        <v>6</v>
      </c>
      <c r="L9" s="61">
        <v>7</v>
      </c>
    </row>
    <row r="10" spans="2:12">
      <c r="B10" s="62" t="s">
        <v>11</v>
      </c>
      <c r="C10" s="63"/>
      <c r="D10" s="63"/>
      <c r="E10" s="63"/>
      <c r="F10" s="64"/>
      <c r="G10" s="65">
        <f>G11+G12</f>
        <v>1041379.03</v>
      </c>
      <c r="H10" s="65">
        <f t="shared" ref="H10:J10" si="0">H11+H12</f>
        <v>1277963</v>
      </c>
      <c r="I10" s="65">
        <f t="shared" si="0"/>
        <v>1277963</v>
      </c>
      <c r="J10" s="65">
        <f t="shared" si="0"/>
        <v>1279737.5</v>
      </c>
      <c r="K10" s="65">
        <f>J10/G10*100</f>
        <v>122.888733413424</v>
      </c>
      <c r="L10" s="65">
        <f>J10/I10*100</f>
        <v>100.138853785282</v>
      </c>
    </row>
    <row r="11" spans="2:12">
      <c r="B11" s="66" t="s">
        <v>12</v>
      </c>
      <c r="C11" s="67"/>
      <c r="D11" s="67"/>
      <c r="E11" s="67"/>
      <c r="F11" s="68"/>
      <c r="G11" s="69">
        <v>1041379.03</v>
      </c>
      <c r="H11" s="69">
        <v>1277963</v>
      </c>
      <c r="I11" s="69">
        <v>1277963</v>
      </c>
      <c r="J11" s="69">
        <v>1279737.5</v>
      </c>
      <c r="K11" s="69">
        <f>J11/G11*100</f>
        <v>122.888733413424</v>
      </c>
      <c r="L11" s="69">
        <f t="shared" ref="L11:L15" si="1">J11/I11*100</f>
        <v>100.138853785282</v>
      </c>
    </row>
    <row r="12" ht="25.5" customHeight="1" spans="2:12">
      <c r="B12" s="92" t="s">
        <v>13</v>
      </c>
      <c r="C12" s="67"/>
      <c r="D12" s="67"/>
      <c r="E12" s="67"/>
      <c r="F12" s="67"/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</row>
    <row r="13" spans="2:12">
      <c r="B13" s="70" t="s">
        <v>14</v>
      </c>
      <c r="C13" s="64"/>
      <c r="D13" s="64"/>
      <c r="E13" s="64"/>
      <c r="F13" s="64"/>
      <c r="G13" s="65">
        <f>G14+G15</f>
        <v>1049675.2</v>
      </c>
      <c r="H13" s="65">
        <f t="shared" ref="H13:J13" si="2">H14+H15</f>
        <v>1277963</v>
      </c>
      <c r="I13" s="65">
        <f t="shared" si="2"/>
        <v>1277963</v>
      </c>
      <c r="J13" s="65">
        <f t="shared" si="2"/>
        <v>1278693.86</v>
      </c>
      <c r="K13" s="65">
        <f>J13/G13*100</f>
        <v>121.818050002515</v>
      </c>
      <c r="L13" s="65">
        <f t="shared" si="1"/>
        <v>100.057189449147</v>
      </c>
    </row>
    <row r="14" spans="2:12">
      <c r="B14" s="92" t="s">
        <v>15</v>
      </c>
      <c r="C14" s="67"/>
      <c r="D14" s="67"/>
      <c r="E14" s="67"/>
      <c r="F14" s="67"/>
      <c r="G14" s="69">
        <v>1040791.34</v>
      </c>
      <c r="H14" s="69">
        <v>1234593</v>
      </c>
      <c r="I14" s="69">
        <v>1234593</v>
      </c>
      <c r="J14" s="69">
        <v>1255248.87</v>
      </c>
      <c r="K14" s="69">
        <f t="shared" ref="K14:K15" si="3">J14/G14*100</f>
        <v>120.605237741505</v>
      </c>
      <c r="L14" s="69">
        <f t="shared" si="1"/>
        <v>101.673091456051</v>
      </c>
    </row>
    <row r="15" ht="24" customHeight="1" spans="2:12">
      <c r="B15" s="92" t="s">
        <v>16</v>
      </c>
      <c r="C15" s="67"/>
      <c r="D15" s="67"/>
      <c r="E15" s="67"/>
      <c r="F15" s="67"/>
      <c r="G15" s="69">
        <v>8883.86</v>
      </c>
      <c r="H15" s="69">
        <v>43370</v>
      </c>
      <c r="I15" s="69">
        <v>43370</v>
      </c>
      <c r="J15" s="69">
        <v>23444.99</v>
      </c>
      <c r="K15" s="69">
        <f t="shared" si="3"/>
        <v>263.905442003814</v>
      </c>
      <c r="L15" s="69">
        <f t="shared" si="1"/>
        <v>54.0580816232419</v>
      </c>
    </row>
    <row r="16" spans="2:12">
      <c r="B16" s="93" t="s">
        <v>17</v>
      </c>
      <c r="C16" s="63"/>
      <c r="D16" s="63"/>
      <c r="E16" s="63"/>
      <c r="F16" s="63"/>
      <c r="G16" s="71">
        <f>G10-G13</f>
        <v>-8296.16999999993</v>
      </c>
      <c r="H16" s="71">
        <f t="shared" ref="H16:J16" si="4">H10-H13</f>
        <v>0</v>
      </c>
      <c r="I16" s="71">
        <f t="shared" si="4"/>
        <v>0</v>
      </c>
      <c r="J16" s="71">
        <f t="shared" si="4"/>
        <v>1043.6399999999</v>
      </c>
      <c r="K16" s="71"/>
      <c r="L16" s="71"/>
    </row>
    <row r="17" ht="18" spans="2:12">
      <c r="B17" s="19"/>
      <c r="C17" s="72"/>
      <c r="D17" s="72"/>
      <c r="E17" s="72"/>
      <c r="F17" s="72"/>
      <c r="G17" s="72"/>
      <c r="H17" s="72"/>
      <c r="I17" s="90"/>
      <c r="J17" s="90"/>
      <c r="K17" s="90"/>
      <c r="L17" s="90"/>
    </row>
    <row r="18" ht="18" customHeight="1" spans="2:12">
      <c r="B18" s="54" t="s">
        <v>18</v>
      </c>
      <c r="C18" s="54"/>
      <c r="D18" s="54"/>
      <c r="E18" s="54"/>
      <c r="F18" s="54"/>
      <c r="G18" s="54"/>
      <c r="H18" s="72"/>
      <c r="I18" s="90"/>
      <c r="J18" s="90"/>
      <c r="K18" s="90"/>
      <c r="L18" s="90"/>
    </row>
    <row r="19" ht="39.75" customHeight="1" spans="2:12">
      <c r="B19" s="91" t="s">
        <v>4</v>
      </c>
      <c r="C19" s="57"/>
      <c r="D19" s="57"/>
      <c r="E19" s="57"/>
      <c r="F19" s="58"/>
      <c r="G19" s="27" t="s">
        <v>5</v>
      </c>
      <c r="H19" s="27" t="s">
        <v>6</v>
      </c>
      <c r="I19" s="27" t="s">
        <v>7</v>
      </c>
      <c r="J19" s="27" t="s">
        <v>8</v>
      </c>
      <c r="K19" s="27" t="s">
        <v>9</v>
      </c>
      <c r="L19" s="27" t="s">
        <v>10</v>
      </c>
    </row>
    <row r="20" s="49" customFormat="1" ht="12" customHeight="1" spans="2:43">
      <c r="B20" s="61">
        <v>1</v>
      </c>
      <c r="C20" s="61"/>
      <c r="D20" s="61"/>
      <c r="E20" s="61"/>
      <c r="F20" s="73"/>
      <c r="G20" s="61">
        <v>2</v>
      </c>
      <c r="H20" s="61">
        <v>3</v>
      </c>
      <c r="I20" s="61">
        <v>4</v>
      </c>
      <c r="J20" s="61">
        <v>5</v>
      </c>
      <c r="K20" s="61">
        <v>6</v>
      </c>
      <c r="L20" s="61">
        <v>7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ht="32.25" customHeight="1" spans="1:12">
      <c r="A21" s="49"/>
      <c r="B21" s="66" t="s">
        <v>19</v>
      </c>
      <c r="C21" s="74"/>
      <c r="D21" s="74"/>
      <c r="E21" s="74"/>
      <c r="F21" s="75"/>
      <c r="G21" s="76"/>
      <c r="H21" s="76"/>
      <c r="I21" s="76"/>
      <c r="J21" s="76"/>
      <c r="K21" s="76"/>
      <c r="L21" s="76"/>
    </row>
    <row r="22" ht="42" customHeight="1" spans="1:12">
      <c r="A22" s="49"/>
      <c r="B22" s="66" t="s">
        <v>20</v>
      </c>
      <c r="C22" s="67"/>
      <c r="D22" s="67"/>
      <c r="E22" s="67"/>
      <c r="F22" s="67"/>
      <c r="G22" s="76"/>
      <c r="H22" s="76"/>
      <c r="I22" s="76"/>
      <c r="J22" s="76"/>
      <c r="K22" s="76"/>
      <c r="L22" s="76"/>
    </row>
    <row r="23" s="50" customFormat="1" ht="27.75" customHeight="1" spans="1:43">
      <c r="A23" s="49"/>
      <c r="B23" s="77" t="s">
        <v>21</v>
      </c>
      <c r="C23" s="78"/>
      <c r="D23" s="78"/>
      <c r="E23" s="78"/>
      <c r="F23" s="79"/>
      <c r="G23" s="80"/>
      <c r="H23" s="80"/>
      <c r="I23" s="80"/>
      <c r="J23" s="80"/>
      <c r="K23" s="80"/>
      <c r="L23" s="80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="50" customFormat="1" ht="29.25" customHeight="1" spans="1:43">
      <c r="A24" s="49"/>
      <c r="B24" s="77" t="s">
        <v>22</v>
      </c>
      <c r="C24" s="78"/>
      <c r="D24" s="78"/>
      <c r="E24" s="78"/>
      <c r="F24" s="79"/>
      <c r="G24" s="81">
        <v>3273.8</v>
      </c>
      <c r="H24" s="65">
        <v>12679</v>
      </c>
      <c r="I24" s="65">
        <v>12679</v>
      </c>
      <c r="J24" s="81">
        <v>3254.33</v>
      </c>
      <c r="K24" s="65">
        <f>J24/G24*100</f>
        <v>99.4052782699004</v>
      </c>
      <c r="L24" s="65">
        <f>J24/I24*100</f>
        <v>25.6670873097247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ht="27" customHeight="1" spans="1:12">
      <c r="A25" s="49"/>
      <c r="B25" s="93" t="s">
        <v>23</v>
      </c>
      <c r="C25" s="63"/>
      <c r="D25" s="63"/>
      <c r="E25" s="63"/>
      <c r="F25" s="63"/>
      <c r="G25" s="65"/>
      <c r="H25" s="65"/>
      <c r="I25" s="65"/>
      <c r="J25" s="81"/>
      <c r="K25" s="65"/>
      <c r="L25" s="65"/>
    </row>
    <row r="26" ht="15.75" spans="2:11">
      <c r="B26" s="82"/>
      <c r="C26" s="83"/>
      <c r="D26" s="83"/>
      <c r="E26" s="83"/>
      <c r="F26" s="83"/>
      <c r="G26" s="84"/>
      <c r="H26" s="84"/>
      <c r="I26" s="84"/>
      <c r="J26" s="84"/>
      <c r="K26" s="84"/>
    </row>
    <row r="27" ht="15.75" spans="2:12">
      <c r="B27" s="94" t="s">
        <v>24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ht="15.75" spans="2:11">
      <c r="B28" s="82"/>
      <c r="C28" s="83"/>
      <c r="D28" s="83"/>
      <c r="E28" s="83"/>
      <c r="F28" s="83"/>
      <c r="G28" s="84"/>
      <c r="H28" s="84"/>
      <c r="I28" s="84"/>
      <c r="J28" s="84"/>
      <c r="K28" s="84"/>
    </row>
    <row r="29" customHeight="1" spans="2:12">
      <c r="B29" s="85" t="s">
        <v>25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</row>
    <row r="30" spans="2:11"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customHeight="1" spans="2:12">
      <c r="B31" s="85" t="s">
        <v>26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ht="36.75" customHeight="1" spans="2:1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2:11"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customHeight="1" spans="2:12">
      <c r="B34" s="87" t="s">
        <v>27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</sheetData>
  <mergeCells count="27">
    <mergeCell ref="B1:L1"/>
    <mergeCell ref="B3:L3"/>
    <mergeCell ref="B4:D4"/>
    <mergeCell ref="B5:L5"/>
    <mergeCell ref="B7:G7"/>
    <mergeCell ref="B8:F8"/>
    <mergeCell ref="B9:F9"/>
    <mergeCell ref="B10:F10"/>
    <mergeCell ref="B11:F11"/>
    <mergeCell ref="B12:F12"/>
    <mergeCell ref="B14:F14"/>
    <mergeCell ref="B15:F15"/>
    <mergeCell ref="B16:F16"/>
    <mergeCell ref="B18:G18"/>
    <mergeCell ref="B19:F19"/>
    <mergeCell ref="B20:F20"/>
    <mergeCell ref="B21:F21"/>
    <mergeCell ref="B22:F22"/>
    <mergeCell ref="B23:F23"/>
    <mergeCell ref="B24:F24"/>
    <mergeCell ref="B25:F25"/>
    <mergeCell ref="B27:L27"/>
    <mergeCell ref="B29:L29"/>
    <mergeCell ref="B33:F33"/>
    <mergeCell ref="G33:K33"/>
    <mergeCell ref="B34:L35"/>
    <mergeCell ref="B31:L32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"/>
  <sheetViews>
    <sheetView workbookViewId="0">
      <selection activeCell="I28" sqref="I28"/>
    </sheetView>
  </sheetViews>
  <sheetFormatPr defaultColWidth="9" defaultRowHeight="15" outlineLevelCol="6"/>
  <cols>
    <col min="1" max="1" width="6.71428571428571" style="1" customWidth="1"/>
    <col min="2" max="2" width="74" style="1" customWidth="1"/>
    <col min="3" max="4" width="11.7142857142857" style="1" customWidth="1"/>
    <col min="5" max="5" width="12" style="1" customWidth="1"/>
    <col min="6" max="7" width="8.14285714285714" style="42" customWidth="1"/>
    <col min="8" max="8" width="5.28571428571429" style="1" customWidth="1"/>
    <col min="9" max="16384" width="9.14285714285714" style="1"/>
  </cols>
  <sheetData>
    <row r="1" ht="15.75" spans="1:7">
      <c r="A1" s="43" t="s">
        <v>28</v>
      </c>
      <c r="B1" s="43"/>
      <c r="C1" s="43"/>
      <c r="D1" s="43"/>
      <c r="E1" s="43"/>
      <c r="F1" s="43"/>
      <c r="G1" s="43"/>
    </row>
    <row r="3" ht="45" spans="1:7">
      <c r="A3" s="36" t="s">
        <v>29</v>
      </c>
      <c r="B3" s="36" t="s">
        <v>30</v>
      </c>
      <c r="C3" s="4" t="s">
        <v>31</v>
      </c>
      <c r="D3" s="4" t="s">
        <v>32</v>
      </c>
      <c r="E3" s="4" t="s">
        <v>33</v>
      </c>
      <c r="F3" s="37" t="s">
        <v>34</v>
      </c>
      <c r="G3" s="37" t="s">
        <v>35</v>
      </c>
    </row>
    <row r="4" spans="1:7">
      <c r="A4" s="38">
        <v>1</v>
      </c>
      <c r="B4" s="38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</row>
    <row r="5" spans="1:7">
      <c r="A5" s="14"/>
      <c r="B5" s="14" t="s">
        <v>36</v>
      </c>
      <c r="C5" s="13">
        <v>1041379.03</v>
      </c>
      <c r="D5" s="44">
        <v>1277963</v>
      </c>
      <c r="E5" s="13">
        <v>1279737.5</v>
      </c>
      <c r="F5" s="45" t="s">
        <v>37</v>
      </c>
      <c r="G5" s="40">
        <f>E5/C5</f>
        <v>1.22888733413424</v>
      </c>
    </row>
    <row r="6" spans="1:7">
      <c r="A6" s="1" t="s">
        <v>38</v>
      </c>
      <c r="B6" s="9" t="s">
        <v>39</v>
      </c>
      <c r="C6" s="10">
        <v>1041379.03</v>
      </c>
      <c r="D6" s="10">
        <v>1265284</v>
      </c>
      <c r="E6" s="10">
        <v>1279737.5</v>
      </c>
      <c r="F6" s="46" t="s">
        <v>40</v>
      </c>
      <c r="G6" s="41">
        <f t="shared" ref="G6:G9" si="0">E6/C6</f>
        <v>1.22888733413424</v>
      </c>
    </row>
    <row r="7" spans="1:7">
      <c r="A7" s="14" t="s">
        <v>41</v>
      </c>
      <c r="B7" s="12" t="s">
        <v>42</v>
      </c>
      <c r="C7" s="13">
        <v>791431.85</v>
      </c>
      <c r="D7" s="13">
        <v>974896</v>
      </c>
      <c r="E7" s="13">
        <v>996613.26</v>
      </c>
      <c r="F7" s="45" t="s">
        <v>43</v>
      </c>
      <c r="G7" s="40">
        <f t="shared" si="0"/>
        <v>1.25925341518666</v>
      </c>
    </row>
    <row r="8" spans="1:7">
      <c r="A8" s="1" t="s">
        <v>44</v>
      </c>
      <c r="B8" s="9" t="s">
        <v>45</v>
      </c>
      <c r="C8" s="10">
        <v>788779.86</v>
      </c>
      <c r="D8" s="10"/>
      <c r="E8" s="10">
        <v>996316.88</v>
      </c>
      <c r="F8" s="46" t="s">
        <v>46</v>
      </c>
      <c r="G8" s="41">
        <f t="shared" si="0"/>
        <v>1.26311145926064</v>
      </c>
    </row>
    <row r="9" spans="1:7">
      <c r="A9" s="14" t="s">
        <v>47</v>
      </c>
      <c r="B9" s="12" t="s">
        <v>48</v>
      </c>
      <c r="C9" s="13">
        <v>788779.86</v>
      </c>
      <c r="D9" s="13"/>
      <c r="E9" s="13">
        <v>996316.88</v>
      </c>
      <c r="F9" s="45" t="s">
        <v>49</v>
      </c>
      <c r="G9" s="40">
        <f t="shared" si="0"/>
        <v>1.26311145926064</v>
      </c>
    </row>
    <row r="10" spans="1:7">
      <c r="A10" s="1" t="s">
        <v>50</v>
      </c>
      <c r="B10" s="9" t="s">
        <v>51</v>
      </c>
      <c r="C10" s="10">
        <v>0</v>
      </c>
      <c r="D10" s="10"/>
      <c r="E10" s="10"/>
      <c r="F10" s="46"/>
      <c r="G10" s="46"/>
    </row>
    <row r="11" spans="1:7">
      <c r="A11" s="14" t="s">
        <v>52</v>
      </c>
      <c r="B11" s="12" t="s">
        <v>53</v>
      </c>
      <c r="C11" s="13">
        <v>2651.99</v>
      </c>
      <c r="D11" s="13"/>
      <c r="E11" s="13"/>
      <c r="F11" s="45"/>
      <c r="G11" s="45"/>
    </row>
    <row r="12" spans="1:7">
      <c r="A12" s="1" t="s">
        <v>54</v>
      </c>
      <c r="B12" s="9" t="s">
        <v>55</v>
      </c>
      <c r="C12" s="10">
        <v>2651.99</v>
      </c>
      <c r="D12" s="10"/>
      <c r="E12" s="10"/>
      <c r="F12" s="46"/>
      <c r="G12" s="46"/>
    </row>
    <row r="13" spans="1:7">
      <c r="A13" s="14" t="s">
        <v>56</v>
      </c>
      <c r="B13" s="12" t="s">
        <v>57</v>
      </c>
      <c r="C13" s="13"/>
      <c r="D13" s="13"/>
      <c r="E13" s="13">
        <v>296.38</v>
      </c>
      <c r="F13" s="45" t="s">
        <v>58</v>
      </c>
      <c r="G13" s="40"/>
    </row>
    <row r="14" spans="1:7">
      <c r="A14" s="1" t="s">
        <v>59</v>
      </c>
      <c r="B14" s="9" t="s">
        <v>60</v>
      </c>
      <c r="C14" s="10"/>
      <c r="D14" s="10"/>
      <c r="E14" s="10">
        <v>296.38</v>
      </c>
      <c r="F14" s="46" t="s">
        <v>58</v>
      </c>
      <c r="G14" s="41"/>
    </row>
    <row r="15" spans="1:7">
      <c r="A15" s="14" t="s">
        <v>61</v>
      </c>
      <c r="B15" s="12" t="s">
        <v>62</v>
      </c>
      <c r="C15" s="13">
        <v>0.01</v>
      </c>
      <c r="D15" s="13">
        <v>1</v>
      </c>
      <c r="E15" s="13"/>
      <c r="F15" s="45"/>
      <c r="G15" s="45"/>
    </row>
    <row r="16" spans="1:7">
      <c r="A16" s="1" t="s">
        <v>63</v>
      </c>
      <c r="B16" s="9" t="s">
        <v>64</v>
      </c>
      <c r="C16" s="10">
        <v>0.01</v>
      </c>
      <c r="D16" s="10"/>
      <c r="E16" s="10"/>
      <c r="F16" s="46"/>
      <c r="G16" s="46"/>
    </row>
    <row r="17" spans="1:7">
      <c r="A17" s="14" t="s">
        <v>65</v>
      </c>
      <c r="B17" s="12" t="s">
        <v>66</v>
      </c>
      <c r="C17" s="13">
        <v>0.01</v>
      </c>
      <c r="D17" s="13"/>
      <c r="E17" s="13"/>
      <c r="F17" s="45"/>
      <c r="G17" s="45"/>
    </row>
    <row r="18" ht="30" spans="1:7">
      <c r="A18" s="1" t="s">
        <v>67</v>
      </c>
      <c r="B18" s="9" t="s">
        <v>68</v>
      </c>
      <c r="C18" s="10">
        <v>79428.09</v>
      </c>
      <c r="D18" s="10">
        <v>58485</v>
      </c>
      <c r="E18" s="10">
        <v>62236.59</v>
      </c>
      <c r="F18" s="47" t="s">
        <v>69</v>
      </c>
      <c r="G18" s="41">
        <f t="shared" ref="G18:G29" si="1">E18/C18</f>
        <v>0.783558939916596</v>
      </c>
    </row>
    <row r="19" spans="1:7">
      <c r="A19" s="14" t="s">
        <v>70</v>
      </c>
      <c r="B19" s="12" t="s">
        <v>71</v>
      </c>
      <c r="C19" s="13">
        <v>79428.09</v>
      </c>
      <c r="D19" s="13"/>
      <c r="E19" s="13">
        <v>62236.59</v>
      </c>
      <c r="F19" s="45" t="s">
        <v>69</v>
      </c>
      <c r="G19" s="40">
        <f t="shared" si="1"/>
        <v>0.783558939916596</v>
      </c>
    </row>
    <row r="20" spans="1:7">
      <c r="A20" s="1" t="s">
        <v>72</v>
      </c>
      <c r="B20" s="9" t="s">
        <v>73</v>
      </c>
      <c r="C20" s="10">
        <v>79428.09</v>
      </c>
      <c r="D20" s="10"/>
      <c r="E20" s="10">
        <v>62236.59</v>
      </c>
      <c r="F20" s="46" t="s">
        <v>69</v>
      </c>
      <c r="G20" s="41">
        <f t="shared" si="1"/>
        <v>0.783558939916596</v>
      </c>
    </row>
    <row r="21" ht="30" spans="1:7">
      <c r="A21" s="14" t="s">
        <v>74</v>
      </c>
      <c r="B21" s="12" t="s">
        <v>75</v>
      </c>
      <c r="C21" s="13">
        <v>2721.95</v>
      </c>
      <c r="D21" s="13">
        <v>8772</v>
      </c>
      <c r="E21" s="13">
        <v>5350.51</v>
      </c>
      <c r="F21" s="45" t="s">
        <v>76</v>
      </c>
      <c r="G21" s="40">
        <f t="shared" si="1"/>
        <v>1.96569003839159</v>
      </c>
    </row>
    <row r="22" spans="1:7">
      <c r="A22" s="1" t="s">
        <v>77</v>
      </c>
      <c r="B22" s="9" t="s">
        <v>78</v>
      </c>
      <c r="C22" s="10">
        <v>1806.36</v>
      </c>
      <c r="D22" s="10"/>
      <c r="E22" s="10">
        <v>4565.51</v>
      </c>
      <c r="F22" s="46" t="s">
        <v>79</v>
      </c>
      <c r="G22" s="41">
        <f t="shared" si="1"/>
        <v>2.52746407139219</v>
      </c>
    </row>
    <row r="23" spans="1:7">
      <c r="A23" s="14" t="s">
        <v>80</v>
      </c>
      <c r="B23" s="12" t="s">
        <v>81</v>
      </c>
      <c r="C23" s="13">
        <v>0</v>
      </c>
      <c r="D23" s="13"/>
      <c r="E23" s="13">
        <v>866.26</v>
      </c>
      <c r="F23" s="45" t="s">
        <v>82</v>
      </c>
      <c r="G23" s="40"/>
    </row>
    <row r="24" spans="1:7">
      <c r="A24" s="1" t="s">
        <v>83</v>
      </c>
      <c r="B24" s="9" t="s">
        <v>84</v>
      </c>
      <c r="C24" s="10">
        <v>1806.36</v>
      </c>
      <c r="D24" s="10"/>
      <c r="E24" s="10">
        <v>3699.25</v>
      </c>
      <c r="F24" s="46" t="s">
        <v>85</v>
      </c>
      <c r="G24" s="41">
        <f t="shared" si="1"/>
        <v>2.04790296507894</v>
      </c>
    </row>
    <row r="25" ht="30" spans="1:7">
      <c r="A25" s="14" t="s">
        <v>86</v>
      </c>
      <c r="B25" s="12" t="s">
        <v>87</v>
      </c>
      <c r="C25" s="13">
        <v>915.59</v>
      </c>
      <c r="D25" s="13"/>
      <c r="E25" s="13">
        <v>785</v>
      </c>
      <c r="F25" s="45" t="s">
        <v>88</v>
      </c>
      <c r="G25" s="40">
        <f t="shared" si="1"/>
        <v>0.857370657171878</v>
      </c>
    </row>
    <row r="26" spans="1:7">
      <c r="A26" s="1" t="s">
        <v>89</v>
      </c>
      <c r="B26" s="9" t="s">
        <v>90</v>
      </c>
      <c r="C26" s="10">
        <v>915.59</v>
      </c>
      <c r="D26" s="10"/>
      <c r="E26" s="10">
        <v>785</v>
      </c>
      <c r="F26" s="46" t="s">
        <v>88</v>
      </c>
      <c r="G26" s="41">
        <f t="shared" si="1"/>
        <v>0.857370657171878</v>
      </c>
    </row>
    <row r="27" spans="1:7">
      <c r="A27" s="14" t="s">
        <v>91</v>
      </c>
      <c r="B27" s="12" t="s">
        <v>92</v>
      </c>
      <c r="C27" s="13">
        <v>167797.13</v>
      </c>
      <c r="D27" s="13">
        <v>223130</v>
      </c>
      <c r="E27" s="13">
        <v>215537.14</v>
      </c>
      <c r="F27" s="45" t="s">
        <v>93</v>
      </c>
      <c r="G27" s="40">
        <f t="shared" si="1"/>
        <v>1.28451028929994</v>
      </c>
    </row>
    <row r="28" ht="30" spans="1:7">
      <c r="A28" s="1" t="s">
        <v>94</v>
      </c>
      <c r="B28" s="9" t="s">
        <v>95</v>
      </c>
      <c r="C28" s="10">
        <v>167797.13</v>
      </c>
      <c r="D28" s="10"/>
      <c r="E28" s="10">
        <v>215537.14</v>
      </c>
      <c r="F28" s="46" t="s">
        <v>93</v>
      </c>
      <c r="G28" s="41">
        <f t="shared" si="1"/>
        <v>1.28451028929994</v>
      </c>
    </row>
    <row r="29" spans="1:7">
      <c r="A29" s="14" t="s">
        <v>96</v>
      </c>
      <c r="B29" s="12" t="s">
        <v>97</v>
      </c>
      <c r="C29" s="13">
        <v>167797.13</v>
      </c>
      <c r="D29" s="13"/>
      <c r="E29" s="13">
        <v>199205.22</v>
      </c>
      <c r="F29" s="45" t="s">
        <v>98</v>
      </c>
      <c r="G29" s="40">
        <f t="shared" si="1"/>
        <v>1.18717894638603</v>
      </c>
    </row>
    <row r="30" ht="30" spans="1:7">
      <c r="A30" s="1" t="s">
        <v>99</v>
      </c>
      <c r="B30" s="9" t="s">
        <v>100</v>
      </c>
      <c r="C30" s="10">
        <v>0</v>
      </c>
      <c r="D30" s="10"/>
      <c r="E30" s="10">
        <v>16331.92</v>
      </c>
      <c r="F30" s="46" t="s">
        <v>101</v>
      </c>
      <c r="G30" s="41"/>
    </row>
    <row r="31" spans="1:7">
      <c r="A31" s="14" t="s">
        <v>102</v>
      </c>
      <c r="B31" s="12" t="s">
        <v>103</v>
      </c>
      <c r="C31" s="13">
        <v>0</v>
      </c>
      <c r="D31" s="13">
        <v>12679</v>
      </c>
      <c r="E31" s="13"/>
      <c r="F31" s="45"/>
      <c r="G31" s="45"/>
    </row>
    <row r="32" spans="1:7">
      <c r="A32" s="1" t="s">
        <v>104</v>
      </c>
      <c r="B32" s="9" t="s">
        <v>105</v>
      </c>
      <c r="C32" s="10">
        <v>0</v>
      </c>
      <c r="D32" s="10">
        <v>12679</v>
      </c>
      <c r="E32" s="10"/>
      <c r="F32" s="46"/>
      <c r="G32" s="46"/>
    </row>
    <row r="33" spans="1:7">
      <c r="A33" s="14" t="s">
        <v>106</v>
      </c>
      <c r="B33" s="12" t="s">
        <v>107</v>
      </c>
      <c r="C33" s="13">
        <v>0</v>
      </c>
      <c r="D33" s="13"/>
      <c r="E33" s="13"/>
      <c r="F33" s="45"/>
      <c r="G33" s="45"/>
    </row>
    <row r="34" spans="1:7">
      <c r="A34" s="1" t="s">
        <v>108</v>
      </c>
      <c r="B34" s="9" t="s">
        <v>109</v>
      </c>
      <c r="C34" s="10">
        <v>0</v>
      </c>
      <c r="D34" s="10"/>
      <c r="E34" s="10"/>
      <c r="F34" s="46"/>
      <c r="G34" s="46"/>
    </row>
    <row r="35" spans="1:7">
      <c r="A35" s="15"/>
      <c r="B35" s="15"/>
      <c r="C35" s="15"/>
      <c r="D35" s="15"/>
      <c r="E35" s="15"/>
      <c r="F35" s="48"/>
      <c r="G35" s="48"/>
    </row>
    <row r="37" ht="45" spans="1:7">
      <c r="A37" s="36" t="s">
        <v>29</v>
      </c>
      <c r="B37" s="36" t="s">
        <v>110</v>
      </c>
      <c r="C37" s="4" t="s">
        <v>31</v>
      </c>
      <c r="D37" s="4" t="s">
        <v>32</v>
      </c>
      <c r="E37" s="4" t="s">
        <v>33</v>
      </c>
      <c r="F37" s="37" t="s">
        <v>34</v>
      </c>
      <c r="G37" s="37" t="s">
        <v>35</v>
      </c>
    </row>
    <row r="38" spans="1:7">
      <c r="A38" s="38">
        <v>1</v>
      </c>
      <c r="B38" s="38">
        <v>2</v>
      </c>
      <c r="C38" s="39">
        <v>3</v>
      </c>
      <c r="D38" s="39">
        <v>4</v>
      </c>
      <c r="E38" s="39">
        <v>5</v>
      </c>
      <c r="F38" s="39">
        <v>6</v>
      </c>
      <c r="G38" s="39">
        <v>7</v>
      </c>
    </row>
    <row r="39" spans="1:7">
      <c r="A39" s="14"/>
      <c r="B39" s="14" t="s">
        <v>36</v>
      </c>
      <c r="C39" s="13">
        <v>1049675.23</v>
      </c>
      <c r="D39" s="13">
        <v>1277963</v>
      </c>
      <c r="E39" s="13">
        <v>1278693.86</v>
      </c>
      <c r="F39" s="13" t="s">
        <v>111</v>
      </c>
      <c r="G39" s="40">
        <f>E39/C39</f>
        <v>1.21818046520922</v>
      </c>
    </row>
    <row r="40" spans="1:7">
      <c r="A40" s="1" t="s">
        <v>112</v>
      </c>
      <c r="B40" s="1" t="s">
        <v>113</v>
      </c>
      <c r="C40" s="10">
        <v>1040791.37</v>
      </c>
      <c r="D40" s="10">
        <v>1234593</v>
      </c>
      <c r="E40" s="10">
        <v>1255248.87</v>
      </c>
      <c r="F40" s="10" t="s">
        <v>114</v>
      </c>
      <c r="G40" s="41">
        <f t="shared" ref="G40:G100" si="2">E40/C40</f>
        <v>1.20605234265153</v>
      </c>
    </row>
    <row r="41" spans="1:7">
      <c r="A41" s="14" t="s">
        <v>115</v>
      </c>
      <c r="B41" s="14" t="s">
        <v>116</v>
      </c>
      <c r="C41" s="13">
        <v>844339.77</v>
      </c>
      <c r="D41" s="13">
        <v>970375</v>
      </c>
      <c r="E41" s="13">
        <v>1001061.9</v>
      </c>
      <c r="F41" s="13" t="s">
        <v>117</v>
      </c>
      <c r="G41" s="40">
        <f t="shared" si="2"/>
        <v>1.18561500425356</v>
      </c>
    </row>
    <row r="42" spans="1:7">
      <c r="A42" s="1" t="s">
        <v>118</v>
      </c>
      <c r="B42" s="1" t="s">
        <v>119</v>
      </c>
      <c r="C42" s="10">
        <v>695154.68</v>
      </c>
      <c r="D42" s="10"/>
      <c r="E42" s="10">
        <v>823901.38</v>
      </c>
      <c r="F42" s="10" t="s">
        <v>120</v>
      </c>
      <c r="G42" s="41">
        <f t="shared" si="2"/>
        <v>1.18520583073684</v>
      </c>
    </row>
    <row r="43" spans="1:7">
      <c r="A43" s="14" t="s">
        <v>121</v>
      </c>
      <c r="B43" s="14" t="s">
        <v>122</v>
      </c>
      <c r="C43" s="13">
        <v>685395.16</v>
      </c>
      <c r="D43" s="13"/>
      <c r="E43" s="13">
        <v>806933.91</v>
      </c>
      <c r="F43" s="13" t="s">
        <v>123</v>
      </c>
      <c r="G43" s="40">
        <f t="shared" si="2"/>
        <v>1.17732653670913</v>
      </c>
    </row>
    <row r="44" spans="1:7">
      <c r="A44" s="1" t="s">
        <v>124</v>
      </c>
      <c r="B44" s="1" t="s">
        <v>125</v>
      </c>
      <c r="C44" s="10">
        <v>4678.98</v>
      </c>
      <c r="D44" s="10"/>
      <c r="E44" s="10">
        <v>10211.43</v>
      </c>
      <c r="F44" s="10" t="s">
        <v>126</v>
      </c>
      <c r="G44" s="41">
        <f t="shared" si="2"/>
        <v>2.1824051395817</v>
      </c>
    </row>
    <row r="45" spans="1:7">
      <c r="A45" s="14" t="s">
        <v>127</v>
      </c>
      <c r="B45" s="14" t="s">
        <v>128</v>
      </c>
      <c r="C45" s="13">
        <v>5080.53</v>
      </c>
      <c r="D45" s="13"/>
      <c r="E45" s="13">
        <v>6756.04</v>
      </c>
      <c r="F45" s="13" t="s">
        <v>129</v>
      </c>
      <c r="G45" s="40">
        <f t="shared" si="2"/>
        <v>1.32979039588389</v>
      </c>
    </row>
    <row r="46" spans="1:7">
      <c r="A46" s="1" t="s">
        <v>130</v>
      </c>
      <c r="B46" s="1" t="s">
        <v>131</v>
      </c>
      <c r="C46" s="10">
        <v>34131.52</v>
      </c>
      <c r="D46" s="10"/>
      <c r="E46" s="10">
        <v>41224.82</v>
      </c>
      <c r="F46" s="10" t="s">
        <v>132</v>
      </c>
      <c r="G46" s="41">
        <f t="shared" si="2"/>
        <v>1.20782256401121</v>
      </c>
    </row>
    <row r="47" spans="1:7">
      <c r="A47" s="14" t="s">
        <v>133</v>
      </c>
      <c r="B47" s="14" t="s">
        <v>131</v>
      </c>
      <c r="C47" s="13">
        <v>34131.52</v>
      </c>
      <c r="D47" s="13"/>
      <c r="E47" s="13">
        <v>41224.82</v>
      </c>
      <c r="F47" s="13" t="s">
        <v>132</v>
      </c>
      <c r="G47" s="40">
        <f t="shared" si="2"/>
        <v>1.20782256401121</v>
      </c>
    </row>
    <row r="48" spans="1:7">
      <c r="A48" s="1" t="s">
        <v>134</v>
      </c>
      <c r="B48" s="1" t="s">
        <v>135</v>
      </c>
      <c r="C48" s="10">
        <v>115053.57</v>
      </c>
      <c r="D48" s="10"/>
      <c r="E48" s="10">
        <v>135935.7</v>
      </c>
      <c r="F48" s="10" t="s">
        <v>136</v>
      </c>
      <c r="G48" s="41">
        <f t="shared" si="2"/>
        <v>1.18149919207201</v>
      </c>
    </row>
    <row r="49" spans="1:7">
      <c r="A49" s="14" t="s">
        <v>137</v>
      </c>
      <c r="B49" s="14" t="s">
        <v>138</v>
      </c>
      <c r="C49" s="13">
        <v>115030.25</v>
      </c>
      <c r="D49" s="13"/>
      <c r="E49" s="13">
        <v>135904.68</v>
      </c>
      <c r="F49" s="13" t="s">
        <v>139</v>
      </c>
      <c r="G49" s="40">
        <f t="shared" si="2"/>
        <v>1.18146904835902</v>
      </c>
    </row>
    <row r="50" spans="1:7">
      <c r="A50" s="1" t="s">
        <v>140</v>
      </c>
      <c r="B50" s="1" t="s">
        <v>141</v>
      </c>
      <c r="C50" s="10">
        <v>23.32</v>
      </c>
      <c r="D50" s="10"/>
      <c r="E50" s="10">
        <v>31.02</v>
      </c>
      <c r="F50" s="10"/>
      <c r="G50" s="41">
        <f t="shared" si="2"/>
        <v>1.33018867924528</v>
      </c>
    </row>
    <row r="51" spans="1:7">
      <c r="A51" s="14" t="s">
        <v>142</v>
      </c>
      <c r="B51" s="14" t="s">
        <v>143</v>
      </c>
      <c r="C51" s="13">
        <v>184247.36</v>
      </c>
      <c r="D51" s="13">
        <v>227426</v>
      </c>
      <c r="E51" s="13">
        <v>226555.6</v>
      </c>
      <c r="F51" s="13" t="s">
        <v>144</v>
      </c>
      <c r="G51" s="40">
        <f t="shared" si="2"/>
        <v>1.22962738787682</v>
      </c>
    </row>
    <row r="52" spans="1:7">
      <c r="A52" s="1" t="s">
        <v>145</v>
      </c>
      <c r="B52" s="1" t="s">
        <v>146</v>
      </c>
      <c r="C52" s="10">
        <v>21304.27</v>
      </c>
      <c r="D52" s="10"/>
      <c r="E52" s="10">
        <v>26797.54</v>
      </c>
      <c r="F52" s="10" t="s">
        <v>147</v>
      </c>
      <c r="G52" s="41">
        <f t="shared" si="2"/>
        <v>1.2578483092826</v>
      </c>
    </row>
    <row r="53" spans="1:7">
      <c r="A53" s="14" t="s">
        <v>148</v>
      </c>
      <c r="B53" s="14" t="s">
        <v>149</v>
      </c>
      <c r="C53" s="13">
        <v>4039.96</v>
      </c>
      <c r="D53" s="13"/>
      <c r="E53" s="13">
        <v>5597.6</v>
      </c>
      <c r="F53" s="13" t="s">
        <v>150</v>
      </c>
      <c r="G53" s="40">
        <f t="shared" si="2"/>
        <v>1.38555827285419</v>
      </c>
    </row>
    <row r="54" spans="1:7">
      <c r="A54" s="1" t="s">
        <v>151</v>
      </c>
      <c r="B54" s="1" t="s">
        <v>152</v>
      </c>
      <c r="C54" s="10">
        <v>16902.5</v>
      </c>
      <c r="D54" s="10"/>
      <c r="E54" s="10">
        <v>20259.85</v>
      </c>
      <c r="F54" s="10" t="s">
        <v>153</v>
      </c>
      <c r="G54" s="41">
        <f t="shared" si="2"/>
        <v>1.19863038012128</v>
      </c>
    </row>
    <row r="55" spans="1:7">
      <c r="A55" s="14" t="s">
        <v>154</v>
      </c>
      <c r="B55" s="14" t="s">
        <v>155</v>
      </c>
      <c r="C55" s="13">
        <v>361.81</v>
      </c>
      <c r="D55" s="13"/>
      <c r="E55" s="13">
        <v>940.09</v>
      </c>
      <c r="F55" s="13" t="s">
        <v>156</v>
      </c>
      <c r="G55" s="40">
        <f t="shared" si="2"/>
        <v>2.59829744893729</v>
      </c>
    </row>
    <row r="56" spans="1:7">
      <c r="A56" s="1" t="s">
        <v>157</v>
      </c>
      <c r="B56" s="1" t="s">
        <v>158</v>
      </c>
      <c r="C56" s="10">
        <v>114086.8</v>
      </c>
      <c r="D56" s="10"/>
      <c r="E56" s="10">
        <v>145884.85</v>
      </c>
      <c r="F56" s="10" t="s">
        <v>49</v>
      </c>
      <c r="G56" s="41">
        <f t="shared" si="2"/>
        <v>1.27871804625951</v>
      </c>
    </row>
    <row r="57" spans="1:7">
      <c r="A57" s="14" t="s">
        <v>159</v>
      </c>
      <c r="B57" s="14" t="s">
        <v>160</v>
      </c>
      <c r="C57" s="13">
        <v>10839.34</v>
      </c>
      <c r="D57" s="13"/>
      <c r="E57" s="13">
        <v>14304.24</v>
      </c>
      <c r="F57" s="13" t="s">
        <v>161</v>
      </c>
      <c r="G57" s="40">
        <f t="shared" si="2"/>
        <v>1.31965968407671</v>
      </c>
    </row>
    <row r="58" spans="1:7">
      <c r="A58" s="1" t="s">
        <v>162</v>
      </c>
      <c r="B58" s="1" t="s">
        <v>163</v>
      </c>
      <c r="C58" s="10">
        <v>55979.7</v>
      </c>
      <c r="D58" s="10"/>
      <c r="E58" s="10">
        <v>91659.41</v>
      </c>
      <c r="F58" s="10" t="s">
        <v>164</v>
      </c>
      <c r="G58" s="41">
        <f t="shared" si="2"/>
        <v>1.63736872473414</v>
      </c>
    </row>
    <row r="59" spans="1:7">
      <c r="A59" s="14" t="s">
        <v>165</v>
      </c>
      <c r="B59" s="14" t="s">
        <v>166</v>
      </c>
      <c r="C59" s="13">
        <v>45402.87</v>
      </c>
      <c r="D59" s="13"/>
      <c r="E59" s="13">
        <v>37248.13</v>
      </c>
      <c r="F59" s="13" t="s">
        <v>167</v>
      </c>
      <c r="G59" s="40">
        <f t="shared" si="2"/>
        <v>0.820391530315154</v>
      </c>
    </row>
    <row r="60" spans="1:7">
      <c r="A60" s="1" t="s">
        <v>168</v>
      </c>
      <c r="B60" s="1" t="s">
        <v>169</v>
      </c>
      <c r="C60" s="10">
        <v>1691.55</v>
      </c>
      <c r="D60" s="10"/>
      <c r="E60" s="10">
        <v>2311.47</v>
      </c>
      <c r="F60" s="10" t="s">
        <v>170</v>
      </c>
      <c r="G60" s="41">
        <f t="shared" si="2"/>
        <v>1.36648044692737</v>
      </c>
    </row>
    <row r="61" spans="1:7">
      <c r="A61" s="14" t="s">
        <v>171</v>
      </c>
      <c r="B61" s="14" t="s">
        <v>172</v>
      </c>
      <c r="C61" s="13">
        <v>96.22</v>
      </c>
      <c r="D61" s="13"/>
      <c r="E61" s="13"/>
      <c r="F61" s="13"/>
      <c r="G61" s="40">
        <f t="shared" si="2"/>
        <v>0</v>
      </c>
    </row>
    <row r="62" spans="1:7">
      <c r="A62" s="1" t="s">
        <v>173</v>
      </c>
      <c r="B62" s="1" t="s">
        <v>174</v>
      </c>
      <c r="C62" s="10">
        <v>77.11</v>
      </c>
      <c r="D62" s="10"/>
      <c r="E62" s="10">
        <v>361.6</v>
      </c>
      <c r="F62" s="10" t="s">
        <v>175</v>
      </c>
      <c r="G62" s="41">
        <f t="shared" si="2"/>
        <v>4.68940474646609</v>
      </c>
    </row>
    <row r="63" spans="1:7">
      <c r="A63" s="14" t="s">
        <v>176</v>
      </c>
      <c r="B63" s="14" t="s">
        <v>177</v>
      </c>
      <c r="C63" s="13">
        <v>32854</v>
      </c>
      <c r="D63" s="13"/>
      <c r="E63" s="13">
        <v>39065.72</v>
      </c>
      <c r="F63" s="13" t="s">
        <v>178</v>
      </c>
      <c r="G63" s="40">
        <f t="shared" si="2"/>
        <v>1.18907043282401</v>
      </c>
    </row>
    <row r="64" spans="1:7">
      <c r="A64" s="1" t="s">
        <v>179</v>
      </c>
      <c r="B64" s="1" t="s">
        <v>180</v>
      </c>
      <c r="C64" s="10">
        <v>6932.69</v>
      </c>
      <c r="D64" s="10"/>
      <c r="E64" s="10">
        <v>7631.5</v>
      </c>
      <c r="F64" s="10" t="s">
        <v>181</v>
      </c>
      <c r="G64" s="41">
        <f t="shared" si="2"/>
        <v>1.10079925685412</v>
      </c>
    </row>
    <row r="65" spans="1:7">
      <c r="A65" s="14" t="s">
        <v>182</v>
      </c>
      <c r="B65" s="14" t="s">
        <v>183</v>
      </c>
      <c r="C65" s="13">
        <v>8399.94</v>
      </c>
      <c r="D65" s="13"/>
      <c r="E65" s="13">
        <v>10295.24</v>
      </c>
      <c r="F65" s="13" t="s">
        <v>184</v>
      </c>
      <c r="G65" s="40">
        <f t="shared" si="2"/>
        <v>1.22563256404212</v>
      </c>
    </row>
    <row r="66" spans="1:7">
      <c r="A66" s="1" t="s">
        <v>185</v>
      </c>
      <c r="B66" s="1" t="s">
        <v>186</v>
      </c>
      <c r="C66" s="10">
        <v>963.17</v>
      </c>
      <c r="D66" s="10"/>
      <c r="E66" s="10">
        <v>358.21</v>
      </c>
      <c r="F66" s="10" t="s">
        <v>187</v>
      </c>
      <c r="G66" s="41">
        <f t="shared" si="2"/>
        <v>0.371907347612571</v>
      </c>
    </row>
    <row r="67" spans="1:7">
      <c r="A67" s="14" t="s">
        <v>188</v>
      </c>
      <c r="B67" s="14" t="s">
        <v>189</v>
      </c>
      <c r="C67" s="13">
        <v>6045.43</v>
      </c>
      <c r="D67" s="13"/>
      <c r="E67" s="13">
        <v>4713.66</v>
      </c>
      <c r="F67" s="13" t="s">
        <v>190</v>
      </c>
      <c r="G67" s="40">
        <f t="shared" si="2"/>
        <v>0.77970632361966</v>
      </c>
    </row>
    <row r="68" spans="1:7">
      <c r="A68" s="1" t="s">
        <v>191</v>
      </c>
      <c r="B68" s="1" t="s">
        <v>192</v>
      </c>
      <c r="C68" s="10">
        <v>1419.34</v>
      </c>
      <c r="D68" s="10"/>
      <c r="E68" s="10">
        <v>3516.71</v>
      </c>
      <c r="F68" s="10" t="s">
        <v>193</v>
      </c>
      <c r="G68" s="41">
        <f t="shared" si="2"/>
        <v>2.47770794876492</v>
      </c>
    </row>
    <row r="69" spans="1:7">
      <c r="A69" s="14" t="s">
        <v>194</v>
      </c>
      <c r="B69" s="14" t="s">
        <v>195</v>
      </c>
      <c r="C69" s="13">
        <v>3908.52</v>
      </c>
      <c r="D69" s="13"/>
      <c r="E69" s="13">
        <v>2730.67</v>
      </c>
      <c r="F69" s="13" t="s">
        <v>196</v>
      </c>
      <c r="G69" s="40">
        <f t="shared" si="2"/>
        <v>0.698645523113608</v>
      </c>
    </row>
    <row r="70" spans="1:7">
      <c r="A70" s="1" t="s">
        <v>197</v>
      </c>
      <c r="B70" s="1" t="s">
        <v>198</v>
      </c>
      <c r="C70" s="10">
        <v>2235.86</v>
      </c>
      <c r="D70" s="10"/>
      <c r="E70" s="10">
        <v>6212.77</v>
      </c>
      <c r="F70" s="10" t="s">
        <v>199</v>
      </c>
      <c r="G70" s="41">
        <f t="shared" si="2"/>
        <v>2.77869365702683</v>
      </c>
    </row>
    <row r="71" spans="1:7">
      <c r="A71" s="14" t="s">
        <v>200</v>
      </c>
      <c r="B71" s="14" t="s">
        <v>201</v>
      </c>
      <c r="C71" s="13">
        <v>1209.63</v>
      </c>
      <c r="D71" s="13"/>
      <c r="E71" s="13">
        <v>2971.87</v>
      </c>
      <c r="F71" s="13" t="s">
        <v>202</v>
      </c>
      <c r="G71" s="40">
        <f t="shared" si="2"/>
        <v>2.45684217487992</v>
      </c>
    </row>
    <row r="72" spans="1:7">
      <c r="A72" s="1" t="s">
        <v>203</v>
      </c>
      <c r="B72" s="1" t="s">
        <v>204</v>
      </c>
      <c r="C72" s="10">
        <v>1739.42</v>
      </c>
      <c r="D72" s="10"/>
      <c r="E72" s="10">
        <v>635.09</v>
      </c>
      <c r="F72" s="10" t="s">
        <v>205</v>
      </c>
      <c r="G72" s="41">
        <f t="shared" si="2"/>
        <v>0.365115958192961</v>
      </c>
    </row>
    <row r="73" spans="1:7">
      <c r="A73" s="14" t="s">
        <v>206</v>
      </c>
      <c r="B73" s="14" t="s">
        <v>207</v>
      </c>
      <c r="C73" s="13">
        <v>0</v>
      </c>
      <c r="D73" s="13"/>
      <c r="E73" s="13"/>
      <c r="F73" s="13"/>
      <c r="G73" s="40"/>
    </row>
    <row r="74" spans="1:7">
      <c r="A74" s="1" t="s">
        <v>208</v>
      </c>
      <c r="B74" s="1" t="s">
        <v>207</v>
      </c>
      <c r="C74" s="10">
        <v>0</v>
      </c>
      <c r="D74" s="10"/>
      <c r="E74" s="10"/>
      <c r="F74" s="10"/>
      <c r="G74" s="41"/>
    </row>
    <row r="75" spans="1:7">
      <c r="A75" s="14" t="s">
        <v>209</v>
      </c>
      <c r="B75" s="14" t="s">
        <v>210</v>
      </c>
      <c r="C75" s="13">
        <v>16002.28</v>
      </c>
      <c r="D75" s="13"/>
      <c r="E75" s="13">
        <v>14807.49</v>
      </c>
      <c r="F75" s="13" t="s">
        <v>211</v>
      </c>
      <c r="G75" s="40">
        <f t="shared" si="2"/>
        <v>0.925336264582297</v>
      </c>
    </row>
    <row r="76" spans="1:7">
      <c r="A76" s="1" t="s">
        <v>212</v>
      </c>
      <c r="B76" s="1" t="s">
        <v>213</v>
      </c>
      <c r="C76" s="10">
        <v>1519.41</v>
      </c>
      <c r="D76" s="10"/>
      <c r="E76" s="10">
        <v>430.02</v>
      </c>
      <c r="F76" s="10" t="s">
        <v>214</v>
      </c>
      <c r="G76" s="41">
        <f t="shared" si="2"/>
        <v>0.283017750310976</v>
      </c>
    </row>
    <row r="77" spans="1:7">
      <c r="A77" s="14" t="s">
        <v>215</v>
      </c>
      <c r="B77" s="14" t="s">
        <v>216</v>
      </c>
      <c r="C77" s="13">
        <v>50.97</v>
      </c>
      <c r="D77" s="13"/>
      <c r="E77" s="13">
        <v>42.42</v>
      </c>
      <c r="F77" s="13" t="s">
        <v>217</v>
      </c>
      <c r="G77" s="40">
        <f t="shared" si="2"/>
        <v>0.832254267216009</v>
      </c>
    </row>
    <row r="78" spans="1:7">
      <c r="A78" s="1" t="s">
        <v>218</v>
      </c>
      <c r="B78" s="1" t="s">
        <v>219</v>
      </c>
      <c r="C78" s="10">
        <v>92.9</v>
      </c>
      <c r="D78" s="10"/>
      <c r="E78" s="10">
        <v>95.5</v>
      </c>
      <c r="F78" s="10" t="s">
        <v>220</v>
      </c>
      <c r="G78" s="41">
        <f t="shared" si="2"/>
        <v>1.02798708288482</v>
      </c>
    </row>
    <row r="79" spans="1:7">
      <c r="A79" s="14" t="s">
        <v>221</v>
      </c>
      <c r="B79" s="14" t="s">
        <v>222</v>
      </c>
      <c r="C79" s="13">
        <v>283.36</v>
      </c>
      <c r="D79" s="13"/>
      <c r="E79" s="13">
        <v>538.66</v>
      </c>
      <c r="F79" s="13" t="s">
        <v>223</v>
      </c>
      <c r="G79" s="40">
        <f t="shared" si="2"/>
        <v>1.90097402597403</v>
      </c>
    </row>
    <row r="80" spans="1:7">
      <c r="A80" s="1" t="s">
        <v>224</v>
      </c>
      <c r="B80" s="1" t="s">
        <v>225</v>
      </c>
      <c r="C80" s="10">
        <v>3036.03</v>
      </c>
      <c r="D80" s="10"/>
      <c r="E80" s="10">
        <v>2491.71</v>
      </c>
      <c r="F80" s="10" t="s">
        <v>226</v>
      </c>
      <c r="G80" s="41">
        <f t="shared" si="2"/>
        <v>0.820713234058952</v>
      </c>
    </row>
    <row r="81" spans="1:7">
      <c r="A81" s="14" t="s">
        <v>227</v>
      </c>
      <c r="B81" s="14" t="s">
        <v>228</v>
      </c>
      <c r="C81" s="13">
        <v>798.41</v>
      </c>
      <c r="D81" s="13"/>
      <c r="E81" s="13">
        <v>1109.48</v>
      </c>
      <c r="F81" s="13" t="s">
        <v>229</v>
      </c>
      <c r="G81" s="40">
        <f t="shared" si="2"/>
        <v>1.38961185355895</v>
      </c>
    </row>
    <row r="82" spans="1:7">
      <c r="A82" s="1" t="s">
        <v>230</v>
      </c>
      <c r="B82" s="1" t="s">
        <v>210</v>
      </c>
      <c r="C82" s="10">
        <v>10221.19</v>
      </c>
      <c r="D82" s="10"/>
      <c r="E82" s="10">
        <v>10099.7</v>
      </c>
      <c r="F82" s="10" t="s">
        <v>231</v>
      </c>
      <c r="G82" s="41">
        <f t="shared" si="2"/>
        <v>0.9881139084588</v>
      </c>
    </row>
    <row r="83" spans="1:7">
      <c r="A83" s="14" t="s">
        <v>232</v>
      </c>
      <c r="B83" s="14" t="s">
        <v>233</v>
      </c>
      <c r="C83" s="13">
        <v>794.98</v>
      </c>
      <c r="D83" s="13">
        <v>1260</v>
      </c>
      <c r="E83" s="13">
        <v>1204.7</v>
      </c>
      <c r="F83" s="13" t="s">
        <v>234</v>
      </c>
      <c r="G83" s="40">
        <f t="shared" si="2"/>
        <v>1.51538403481849</v>
      </c>
    </row>
    <row r="84" spans="1:7">
      <c r="A84" s="1" t="s">
        <v>235</v>
      </c>
      <c r="B84" s="1" t="s">
        <v>236</v>
      </c>
      <c r="C84" s="10">
        <v>794.98</v>
      </c>
      <c r="D84" s="10"/>
      <c r="E84" s="10">
        <v>1204.7</v>
      </c>
      <c r="F84" s="10" t="s">
        <v>234</v>
      </c>
      <c r="G84" s="41">
        <f t="shared" si="2"/>
        <v>1.51538403481849</v>
      </c>
    </row>
    <row r="85" spans="1:7">
      <c r="A85" s="14" t="s">
        <v>237</v>
      </c>
      <c r="B85" s="14" t="s">
        <v>238</v>
      </c>
      <c r="C85" s="13">
        <v>186.41</v>
      </c>
      <c r="D85" s="13"/>
      <c r="E85" s="13">
        <v>195.42</v>
      </c>
      <c r="F85" s="13" t="s">
        <v>239</v>
      </c>
      <c r="G85" s="40">
        <f t="shared" si="2"/>
        <v>1.0483343168285</v>
      </c>
    </row>
    <row r="86" spans="1:7">
      <c r="A86" s="1" t="s">
        <v>240</v>
      </c>
      <c r="B86" s="1" t="s">
        <v>241</v>
      </c>
      <c r="C86" s="10">
        <v>608.57</v>
      </c>
      <c r="D86" s="10"/>
      <c r="E86" s="10">
        <v>1009.28</v>
      </c>
      <c r="F86" s="10" t="s">
        <v>242</v>
      </c>
      <c r="G86" s="41">
        <f t="shared" si="2"/>
        <v>1.65844520761786</v>
      </c>
    </row>
    <row r="87" spans="1:7">
      <c r="A87" s="14" t="s">
        <v>243</v>
      </c>
      <c r="B87" s="14" t="s">
        <v>244</v>
      </c>
      <c r="C87" s="13">
        <v>11409.27</v>
      </c>
      <c r="D87" s="13">
        <v>34937</v>
      </c>
      <c r="E87" s="13">
        <v>25832.19</v>
      </c>
      <c r="F87" s="13" t="s">
        <v>245</v>
      </c>
      <c r="G87" s="40">
        <f t="shared" si="2"/>
        <v>2.26414047524513</v>
      </c>
    </row>
    <row r="88" spans="1:7">
      <c r="A88" s="1" t="s">
        <v>246</v>
      </c>
      <c r="B88" s="1" t="s">
        <v>247</v>
      </c>
      <c r="C88" s="10">
        <v>11409.27</v>
      </c>
      <c r="D88" s="10"/>
      <c r="E88" s="10">
        <v>25832.19</v>
      </c>
      <c r="F88" s="10" t="s">
        <v>245</v>
      </c>
      <c r="G88" s="41">
        <f t="shared" si="2"/>
        <v>2.26414047524513</v>
      </c>
    </row>
    <row r="89" spans="1:7">
      <c r="A89" s="14" t="s">
        <v>248</v>
      </c>
      <c r="B89" s="14" t="s">
        <v>249</v>
      </c>
      <c r="C89" s="13">
        <v>11409.27</v>
      </c>
      <c r="D89" s="13"/>
      <c r="E89" s="13">
        <v>25832.19</v>
      </c>
      <c r="F89" s="13" t="s">
        <v>245</v>
      </c>
      <c r="G89" s="40">
        <f t="shared" si="2"/>
        <v>2.26414047524513</v>
      </c>
    </row>
    <row r="90" spans="1:7">
      <c r="A90" s="1" t="s">
        <v>250</v>
      </c>
      <c r="B90" s="1" t="s">
        <v>251</v>
      </c>
      <c r="C90" s="10"/>
      <c r="D90" s="10">
        <v>595</v>
      </c>
      <c r="E90" s="10">
        <v>594.48</v>
      </c>
      <c r="F90" s="10" t="s">
        <v>252</v>
      </c>
      <c r="G90" s="41"/>
    </row>
    <row r="91" spans="1:7">
      <c r="A91" s="14" t="s">
        <v>253</v>
      </c>
      <c r="B91" s="14" t="s">
        <v>90</v>
      </c>
      <c r="C91" s="13"/>
      <c r="D91" s="13"/>
      <c r="E91" s="13">
        <v>594.48</v>
      </c>
      <c r="F91" s="13" t="s">
        <v>252</v>
      </c>
      <c r="G91" s="40"/>
    </row>
    <row r="92" spans="1:7">
      <c r="A92" s="1" t="s">
        <v>254</v>
      </c>
      <c r="B92" s="1" t="s">
        <v>255</v>
      </c>
      <c r="C92" s="10"/>
      <c r="D92" s="10"/>
      <c r="E92" s="10">
        <v>594.48</v>
      </c>
      <c r="F92" s="10" t="s">
        <v>252</v>
      </c>
      <c r="G92" s="41"/>
    </row>
    <row r="93" spans="1:7">
      <c r="A93" s="14" t="s">
        <v>256</v>
      </c>
      <c r="B93" s="14" t="s">
        <v>257</v>
      </c>
      <c r="C93" s="13">
        <v>8883.86</v>
      </c>
      <c r="D93" s="13">
        <v>43370</v>
      </c>
      <c r="E93" s="13">
        <v>23444.99</v>
      </c>
      <c r="F93" s="13" t="s">
        <v>258</v>
      </c>
      <c r="G93" s="40">
        <f t="shared" si="2"/>
        <v>2.63905442003814</v>
      </c>
    </row>
    <row r="94" spans="1:7">
      <c r="A94" s="1" t="s">
        <v>259</v>
      </c>
      <c r="B94" s="1" t="s">
        <v>260</v>
      </c>
      <c r="C94" s="10">
        <v>8883.86</v>
      </c>
      <c r="D94" s="10">
        <v>43370</v>
      </c>
      <c r="E94" s="10">
        <v>23444.99</v>
      </c>
      <c r="F94" s="10" t="s">
        <v>258</v>
      </c>
      <c r="G94" s="41">
        <f t="shared" si="2"/>
        <v>2.63905442003814</v>
      </c>
    </row>
    <row r="95" spans="1:7">
      <c r="A95" s="14" t="s">
        <v>261</v>
      </c>
      <c r="B95" s="14" t="s">
        <v>262</v>
      </c>
      <c r="C95" s="13">
        <v>6490.36</v>
      </c>
      <c r="D95" s="13"/>
      <c r="E95" s="13">
        <v>20799.36</v>
      </c>
      <c r="F95" s="13" t="s">
        <v>263</v>
      </c>
      <c r="G95" s="40">
        <f t="shared" si="2"/>
        <v>3.20465428728145</v>
      </c>
    </row>
    <row r="96" spans="1:7">
      <c r="A96" s="1" t="s">
        <v>264</v>
      </c>
      <c r="B96" s="1" t="s">
        <v>265</v>
      </c>
      <c r="C96" s="10">
        <v>3209.15</v>
      </c>
      <c r="D96" s="10"/>
      <c r="E96" s="10">
        <v>4620.18</v>
      </c>
      <c r="F96" s="10" t="s">
        <v>266</v>
      </c>
      <c r="G96" s="41">
        <f t="shared" si="2"/>
        <v>1.43968963744294</v>
      </c>
    </row>
    <row r="97" spans="1:7">
      <c r="A97" s="14" t="s">
        <v>267</v>
      </c>
      <c r="B97" s="14" t="s">
        <v>268</v>
      </c>
      <c r="C97" s="13">
        <v>0</v>
      </c>
      <c r="D97" s="13"/>
      <c r="E97" s="13">
        <v>1206.38</v>
      </c>
      <c r="F97" s="13" t="s">
        <v>269</v>
      </c>
      <c r="G97" s="40"/>
    </row>
    <row r="98" spans="1:7">
      <c r="A98" s="1" t="s">
        <v>270</v>
      </c>
      <c r="B98" s="1" t="s">
        <v>271</v>
      </c>
      <c r="C98" s="10">
        <v>3281.21</v>
      </c>
      <c r="D98" s="10"/>
      <c r="E98" s="10">
        <v>14972.8</v>
      </c>
      <c r="F98" s="10" t="s">
        <v>272</v>
      </c>
      <c r="G98" s="41">
        <f t="shared" si="2"/>
        <v>4.56319467513509</v>
      </c>
    </row>
    <row r="99" spans="1:7">
      <c r="A99" s="14" t="s">
        <v>273</v>
      </c>
      <c r="B99" s="14" t="s">
        <v>274</v>
      </c>
      <c r="C99" s="13">
        <v>2393.5</v>
      </c>
      <c r="D99" s="13"/>
      <c r="E99" s="13">
        <v>2645.63</v>
      </c>
      <c r="F99" s="13" t="s">
        <v>275</v>
      </c>
      <c r="G99" s="40">
        <f t="shared" si="2"/>
        <v>1.10533946104032</v>
      </c>
    </row>
    <row r="100" spans="1:7">
      <c r="A100" s="1" t="s">
        <v>276</v>
      </c>
      <c r="B100" s="1" t="s">
        <v>277</v>
      </c>
      <c r="C100" s="10">
        <v>2393.5</v>
      </c>
      <c r="D100" s="10"/>
      <c r="E100" s="10">
        <v>2645.63</v>
      </c>
      <c r="F100" s="10" t="s">
        <v>275</v>
      </c>
      <c r="G100" s="41">
        <f t="shared" si="2"/>
        <v>1.10533946104032</v>
      </c>
    </row>
    <row r="101" spans="1:7">
      <c r="A101" s="15"/>
      <c r="B101" s="15"/>
      <c r="C101" s="15"/>
      <c r="D101" s="15"/>
      <c r="E101" s="15"/>
      <c r="F101" s="15"/>
      <c r="G101" s="15"/>
    </row>
  </sheetData>
  <mergeCells count="1">
    <mergeCell ref="A1:G1"/>
  </mergeCells>
  <pageMargins left="0.7" right="0.7" top="0.75" bottom="0.75" header="0.3" footer="0.3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workbookViewId="0">
      <selection activeCell="D28" sqref="D28"/>
    </sheetView>
  </sheetViews>
  <sheetFormatPr defaultColWidth="9" defaultRowHeight="15" outlineLevelCol="6"/>
  <cols>
    <col min="1" max="1" width="9" style="1" customWidth="1"/>
    <col min="2" max="2" width="88.8571428571429" style="1" customWidth="1"/>
    <col min="3" max="4" width="12.7142857142857" style="1" customWidth="1"/>
    <col min="5" max="5" width="12.4285714285714" style="1" customWidth="1"/>
    <col min="6" max="6" width="8.14285714285714" style="1" customWidth="1"/>
    <col min="7" max="7" width="9.71428571428571" style="1" customWidth="1"/>
    <col min="8" max="16384" width="9.14285714285714" style="1"/>
  </cols>
  <sheetData>
    <row r="1" ht="15.75" spans="1:7">
      <c r="A1" s="17" t="s">
        <v>278</v>
      </c>
      <c r="B1" s="17"/>
      <c r="C1" s="17"/>
      <c r="D1" s="17"/>
      <c r="E1" s="17"/>
      <c r="F1" s="17"/>
      <c r="G1" s="17"/>
    </row>
    <row r="3" ht="45" spans="1:7">
      <c r="A3" s="36" t="s">
        <v>279</v>
      </c>
      <c r="B3" s="36" t="s">
        <v>280</v>
      </c>
      <c r="C3" s="4" t="s">
        <v>31</v>
      </c>
      <c r="D3" s="4" t="s">
        <v>32</v>
      </c>
      <c r="E3" s="4" t="s">
        <v>33</v>
      </c>
      <c r="F3" s="37" t="s">
        <v>34</v>
      </c>
      <c r="G3" s="37" t="s">
        <v>35</v>
      </c>
    </row>
    <row r="4" spans="1:7">
      <c r="A4" s="38">
        <v>1</v>
      </c>
      <c r="B4" s="38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</row>
    <row r="5" spans="1:7">
      <c r="A5" s="14"/>
      <c r="B5" s="14" t="s">
        <v>36</v>
      </c>
      <c r="C5" s="13">
        <v>1041379.03</v>
      </c>
      <c r="D5" s="13">
        <v>1277963</v>
      </c>
      <c r="E5" s="13">
        <v>1279737.5</v>
      </c>
      <c r="F5" s="13" t="s">
        <v>37</v>
      </c>
      <c r="G5" s="40">
        <f>E5/C5</f>
        <v>1.22888733413424</v>
      </c>
    </row>
    <row r="6" spans="1:7">
      <c r="A6" s="1" t="s">
        <v>281</v>
      </c>
      <c r="B6" s="1" t="s">
        <v>282</v>
      </c>
      <c r="C6" s="10">
        <v>167797.13</v>
      </c>
      <c r="D6" s="10">
        <v>223130</v>
      </c>
      <c r="E6" s="10">
        <v>215537.14</v>
      </c>
      <c r="F6" s="10" t="s">
        <v>93</v>
      </c>
      <c r="G6" s="41">
        <f t="shared" ref="G6:G7" si="0">E6/C6</f>
        <v>1.28451028929994</v>
      </c>
    </row>
    <row r="7" spans="1:7">
      <c r="A7" s="14" t="s">
        <v>283</v>
      </c>
      <c r="B7" s="14" t="s">
        <v>282</v>
      </c>
      <c r="C7" s="13">
        <v>71023.58</v>
      </c>
      <c r="D7" s="13">
        <v>122191</v>
      </c>
      <c r="E7" s="13">
        <v>117997.48</v>
      </c>
      <c r="F7" s="13" t="s">
        <v>284</v>
      </c>
      <c r="G7" s="40">
        <f t="shared" si="0"/>
        <v>1.66138457115228</v>
      </c>
    </row>
    <row r="8" spans="1:7">
      <c r="A8" s="1" t="s">
        <v>285</v>
      </c>
      <c r="B8" s="1" t="s">
        <v>282</v>
      </c>
      <c r="C8" s="10">
        <v>71023.58</v>
      </c>
      <c r="D8" s="10">
        <v>122191</v>
      </c>
      <c r="E8" s="10">
        <v>117997.48</v>
      </c>
      <c r="F8" s="10" t="s">
        <v>284</v>
      </c>
      <c r="G8" s="41">
        <f t="shared" ref="G8:G27" si="1">E8/C8</f>
        <v>1.66138457115228</v>
      </c>
    </row>
    <row r="9" spans="1:7">
      <c r="A9" s="14" t="s">
        <v>286</v>
      </c>
      <c r="B9" s="14" t="s">
        <v>287</v>
      </c>
      <c r="C9" s="13">
        <v>96773.55</v>
      </c>
      <c r="D9" s="13">
        <v>100939</v>
      </c>
      <c r="E9" s="13">
        <v>97539.66</v>
      </c>
      <c r="F9" s="13" t="s">
        <v>288</v>
      </c>
      <c r="G9" s="40">
        <f t="shared" si="1"/>
        <v>1.00791652264488</v>
      </c>
    </row>
    <row r="10" spans="1:7">
      <c r="A10" s="1" t="s">
        <v>289</v>
      </c>
      <c r="B10" s="1" t="s">
        <v>290</v>
      </c>
      <c r="C10" s="10">
        <v>96773.55</v>
      </c>
      <c r="D10" s="10">
        <v>100939</v>
      </c>
      <c r="E10" s="10">
        <v>97539.66</v>
      </c>
      <c r="F10" s="10" t="s">
        <v>288</v>
      </c>
      <c r="G10" s="41">
        <f t="shared" si="1"/>
        <v>1.00791652264488</v>
      </c>
    </row>
    <row r="11" spans="1:7">
      <c r="A11" s="14" t="s">
        <v>112</v>
      </c>
      <c r="B11" s="14" t="s">
        <v>291</v>
      </c>
      <c r="C11" s="13">
        <v>1806.36</v>
      </c>
      <c r="D11" s="13">
        <v>7173</v>
      </c>
      <c r="E11" s="13">
        <v>4565.51</v>
      </c>
      <c r="F11" s="13" t="s">
        <v>292</v>
      </c>
      <c r="G11" s="40">
        <f t="shared" si="1"/>
        <v>2.52746407139219</v>
      </c>
    </row>
    <row r="12" spans="1:7">
      <c r="A12" s="1" t="s">
        <v>115</v>
      </c>
      <c r="B12" s="1" t="s">
        <v>293</v>
      </c>
      <c r="C12" s="10">
        <v>1806.36</v>
      </c>
      <c r="D12" s="10">
        <v>7173</v>
      </c>
      <c r="E12" s="10">
        <v>4565.51</v>
      </c>
      <c r="F12" s="10" t="s">
        <v>292</v>
      </c>
      <c r="G12" s="41">
        <f t="shared" si="1"/>
        <v>2.52746407139219</v>
      </c>
    </row>
    <row r="13" spans="1:7">
      <c r="A13" s="14" t="s">
        <v>294</v>
      </c>
      <c r="B13" s="14" t="s">
        <v>295</v>
      </c>
      <c r="C13" s="13">
        <v>1806.36</v>
      </c>
      <c r="D13" s="13">
        <v>7173</v>
      </c>
      <c r="E13" s="13">
        <v>4565.51</v>
      </c>
      <c r="F13" s="13" t="s">
        <v>292</v>
      </c>
      <c r="G13" s="40">
        <f t="shared" si="1"/>
        <v>2.52746407139219</v>
      </c>
    </row>
    <row r="14" spans="1:7">
      <c r="A14" s="1" t="s">
        <v>256</v>
      </c>
      <c r="B14" s="1" t="s">
        <v>296</v>
      </c>
      <c r="C14" s="10">
        <v>79411.64</v>
      </c>
      <c r="D14" s="10">
        <v>58485</v>
      </c>
      <c r="E14" s="10">
        <v>62236.59</v>
      </c>
      <c r="F14" s="10" t="s">
        <v>69</v>
      </c>
      <c r="G14" s="41">
        <f t="shared" si="1"/>
        <v>0.783721252954857</v>
      </c>
    </row>
    <row r="15" spans="1:7">
      <c r="A15" s="14" t="s">
        <v>297</v>
      </c>
      <c r="B15" s="14" t="s">
        <v>298</v>
      </c>
      <c r="C15" s="13">
        <v>79411.64</v>
      </c>
      <c r="D15" s="13">
        <v>58485</v>
      </c>
      <c r="E15" s="13">
        <v>62236.59</v>
      </c>
      <c r="F15" s="13" t="s">
        <v>69</v>
      </c>
      <c r="G15" s="40">
        <f t="shared" si="1"/>
        <v>0.783721252954857</v>
      </c>
    </row>
    <row r="16" spans="1:7">
      <c r="A16" s="1" t="s">
        <v>299</v>
      </c>
      <c r="B16" s="1" t="s">
        <v>300</v>
      </c>
      <c r="C16" s="10">
        <v>79411.64</v>
      </c>
      <c r="D16" s="10">
        <v>58485</v>
      </c>
      <c r="E16" s="10">
        <v>62236.59</v>
      </c>
      <c r="F16" s="10" t="s">
        <v>69</v>
      </c>
      <c r="G16" s="41">
        <f t="shared" si="1"/>
        <v>0.783721252954857</v>
      </c>
    </row>
    <row r="17" spans="1:7">
      <c r="A17" s="14" t="s">
        <v>301</v>
      </c>
      <c r="B17" s="14" t="s">
        <v>302</v>
      </c>
      <c r="C17" s="13">
        <v>791431.85</v>
      </c>
      <c r="D17" s="13">
        <v>974896</v>
      </c>
      <c r="E17" s="13">
        <v>996613.26</v>
      </c>
      <c r="F17" s="13" t="s">
        <v>43</v>
      </c>
      <c r="G17" s="40">
        <f t="shared" si="1"/>
        <v>1.25925341518666</v>
      </c>
    </row>
    <row r="18" spans="1:7">
      <c r="A18" s="1" t="s">
        <v>303</v>
      </c>
      <c r="B18" s="1" t="s">
        <v>304</v>
      </c>
      <c r="C18" s="10">
        <v>791431.85</v>
      </c>
      <c r="D18" s="10">
        <v>974896</v>
      </c>
      <c r="E18" s="10">
        <v>996613.26</v>
      </c>
      <c r="F18" s="10" t="s">
        <v>43</v>
      </c>
      <c r="G18" s="41">
        <f t="shared" si="1"/>
        <v>1.25925341518666</v>
      </c>
    </row>
    <row r="19" spans="1:7">
      <c r="A19" s="14" t="s">
        <v>305</v>
      </c>
      <c r="B19" s="14" t="s">
        <v>306</v>
      </c>
      <c r="C19" s="13">
        <v>788158.49</v>
      </c>
      <c r="D19" s="13">
        <v>970360</v>
      </c>
      <c r="E19" s="13">
        <v>995182.49</v>
      </c>
      <c r="F19" s="13" t="s">
        <v>46</v>
      </c>
      <c r="G19" s="40">
        <f t="shared" si="1"/>
        <v>1.26266798191821</v>
      </c>
    </row>
    <row r="20" spans="1:7">
      <c r="A20" s="1" t="s">
        <v>307</v>
      </c>
      <c r="B20" s="1" t="s">
        <v>308</v>
      </c>
      <c r="C20" s="10">
        <v>621.36</v>
      </c>
      <c r="D20" s="10">
        <v>1106</v>
      </c>
      <c r="E20" s="10">
        <v>1430.77</v>
      </c>
      <c r="F20" s="10" t="s">
        <v>309</v>
      </c>
      <c r="G20" s="41">
        <f t="shared" si="1"/>
        <v>2.30264259044676</v>
      </c>
    </row>
    <row r="21" spans="1:7">
      <c r="A21" s="14" t="s">
        <v>310</v>
      </c>
      <c r="B21" s="14" t="s">
        <v>311</v>
      </c>
      <c r="C21" s="13">
        <v>2651.99</v>
      </c>
      <c r="D21" s="13">
        <v>3430</v>
      </c>
      <c r="E21" s="13"/>
      <c r="F21" s="13"/>
      <c r="G21" s="40">
        <f t="shared" si="1"/>
        <v>0</v>
      </c>
    </row>
    <row r="22" spans="1:7">
      <c r="A22" s="1" t="s">
        <v>38</v>
      </c>
      <c r="B22" s="1" t="s">
        <v>312</v>
      </c>
      <c r="C22" s="10">
        <v>915.59</v>
      </c>
      <c r="D22" s="10">
        <v>1600</v>
      </c>
      <c r="E22" s="10">
        <v>785</v>
      </c>
      <c r="F22" s="10" t="s">
        <v>88</v>
      </c>
      <c r="G22" s="41">
        <f t="shared" si="1"/>
        <v>0.857370657171878</v>
      </c>
    </row>
    <row r="23" spans="1:7">
      <c r="A23" s="14" t="s">
        <v>313</v>
      </c>
      <c r="B23" s="14" t="s">
        <v>314</v>
      </c>
      <c r="C23" s="13">
        <v>915.59</v>
      </c>
      <c r="D23" s="13">
        <v>1600</v>
      </c>
      <c r="E23" s="13">
        <v>785</v>
      </c>
      <c r="F23" s="13" t="s">
        <v>88</v>
      </c>
      <c r="G23" s="40">
        <f t="shared" si="1"/>
        <v>0.857370657171878</v>
      </c>
    </row>
    <row r="24" spans="1:7">
      <c r="A24" s="1" t="s">
        <v>315</v>
      </c>
      <c r="B24" s="1" t="s">
        <v>316</v>
      </c>
      <c r="C24" s="10">
        <v>915.59</v>
      </c>
      <c r="D24" s="10">
        <v>1600</v>
      </c>
      <c r="E24" s="10">
        <v>785</v>
      </c>
      <c r="F24" s="10" t="s">
        <v>88</v>
      </c>
      <c r="G24" s="41">
        <f t="shared" si="1"/>
        <v>0.857370657171878</v>
      </c>
    </row>
    <row r="25" spans="1:7">
      <c r="A25" s="14" t="s">
        <v>317</v>
      </c>
      <c r="B25" s="14" t="s">
        <v>318</v>
      </c>
      <c r="C25" s="13">
        <v>16.45</v>
      </c>
      <c r="D25" s="13"/>
      <c r="E25" s="13"/>
      <c r="F25" s="13"/>
      <c r="G25" s="40">
        <f t="shared" si="1"/>
        <v>0</v>
      </c>
    </row>
    <row r="26" spans="1:7">
      <c r="A26" s="1" t="s">
        <v>319</v>
      </c>
      <c r="B26" s="1" t="s">
        <v>320</v>
      </c>
      <c r="C26" s="10">
        <v>16.45</v>
      </c>
      <c r="D26" s="10"/>
      <c r="E26" s="10"/>
      <c r="F26" s="10"/>
      <c r="G26" s="41">
        <f t="shared" si="1"/>
        <v>0</v>
      </c>
    </row>
    <row r="27" spans="1:7">
      <c r="A27" s="14" t="s">
        <v>321</v>
      </c>
      <c r="B27" s="14" t="s">
        <v>322</v>
      </c>
      <c r="C27" s="13">
        <v>16.45</v>
      </c>
      <c r="D27" s="13"/>
      <c r="E27" s="13"/>
      <c r="F27" s="13"/>
      <c r="G27" s="40">
        <f t="shared" si="1"/>
        <v>0</v>
      </c>
    </row>
    <row r="28" spans="1:7">
      <c r="A28" s="1" t="s">
        <v>102</v>
      </c>
      <c r="B28" s="1" t="s">
        <v>323</v>
      </c>
      <c r="C28" s="10">
        <v>0</v>
      </c>
      <c r="D28" s="10">
        <v>12679</v>
      </c>
      <c r="E28" s="10"/>
      <c r="F28" s="10"/>
      <c r="G28" s="41"/>
    </row>
    <row r="29" spans="1:7">
      <c r="A29" s="14" t="s">
        <v>324</v>
      </c>
      <c r="B29" s="14" t="s">
        <v>325</v>
      </c>
      <c r="C29" s="13">
        <v>0</v>
      </c>
      <c r="D29" s="13">
        <v>2105</v>
      </c>
      <c r="E29" s="13"/>
      <c r="F29" s="13"/>
      <c r="G29" s="40"/>
    </row>
    <row r="30" spans="1:7">
      <c r="A30" s="1" t="s">
        <v>326</v>
      </c>
      <c r="B30" s="1" t="s">
        <v>327</v>
      </c>
      <c r="C30" s="10">
        <v>0</v>
      </c>
      <c r="D30" s="10">
        <v>2105</v>
      </c>
      <c r="E30" s="10"/>
      <c r="F30" s="10"/>
      <c r="G30" s="41"/>
    </row>
    <row r="31" spans="1:7">
      <c r="A31" s="14" t="s">
        <v>328</v>
      </c>
      <c r="B31" s="14" t="s">
        <v>329</v>
      </c>
      <c r="C31" s="13">
        <v>0</v>
      </c>
      <c r="D31" s="13">
        <v>7918</v>
      </c>
      <c r="E31" s="13"/>
      <c r="F31" s="13"/>
      <c r="G31" s="40"/>
    </row>
    <row r="32" spans="1:7">
      <c r="A32" s="1" t="s">
        <v>330</v>
      </c>
      <c r="B32" s="1" t="s">
        <v>331</v>
      </c>
      <c r="C32" s="10">
        <v>0</v>
      </c>
      <c r="D32" s="10">
        <v>7918</v>
      </c>
      <c r="E32" s="10"/>
      <c r="F32" s="10"/>
      <c r="G32" s="41"/>
    </row>
    <row r="33" spans="1:7">
      <c r="A33" s="14" t="s">
        <v>332</v>
      </c>
      <c r="B33" s="14" t="s">
        <v>333</v>
      </c>
      <c r="C33" s="13">
        <v>0</v>
      </c>
      <c r="D33" s="13">
        <v>2286</v>
      </c>
      <c r="E33" s="13"/>
      <c r="F33" s="13"/>
      <c r="G33" s="40"/>
    </row>
    <row r="34" spans="1:7">
      <c r="A34" s="1" t="s">
        <v>334</v>
      </c>
      <c r="B34" s="1" t="s">
        <v>335</v>
      </c>
      <c r="C34" s="10">
        <v>0</v>
      </c>
      <c r="D34" s="10">
        <v>529</v>
      </c>
      <c r="E34" s="10"/>
      <c r="F34" s="10"/>
      <c r="G34" s="41"/>
    </row>
    <row r="35" spans="1:7">
      <c r="A35" s="14" t="s">
        <v>336</v>
      </c>
      <c r="B35" s="14" t="s">
        <v>337</v>
      </c>
      <c r="C35" s="13">
        <v>0</v>
      </c>
      <c r="D35" s="13">
        <v>1547</v>
      </c>
      <c r="E35" s="13"/>
      <c r="F35" s="13"/>
      <c r="G35" s="40"/>
    </row>
    <row r="36" spans="1:7">
      <c r="A36" s="1" t="s">
        <v>338</v>
      </c>
      <c r="B36" s="1" t="s">
        <v>339</v>
      </c>
      <c r="C36" s="10">
        <v>0</v>
      </c>
      <c r="D36" s="10">
        <v>210</v>
      </c>
      <c r="E36" s="10"/>
      <c r="F36" s="10"/>
      <c r="G36" s="41"/>
    </row>
    <row r="37" spans="1:7">
      <c r="A37" s="14" t="s">
        <v>340</v>
      </c>
      <c r="B37" s="14" t="s">
        <v>341</v>
      </c>
      <c r="C37" s="13">
        <v>0</v>
      </c>
      <c r="D37" s="13">
        <v>370</v>
      </c>
      <c r="E37" s="13"/>
      <c r="F37" s="13"/>
      <c r="G37" s="40"/>
    </row>
    <row r="38" spans="1:7">
      <c r="A38" s="1" t="s">
        <v>342</v>
      </c>
      <c r="B38" s="1" t="s">
        <v>343</v>
      </c>
      <c r="C38" s="10">
        <v>0</v>
      </c>
      <c r="D38" s="10">
        <v>370</v>
      </c>
      <c r="E38" s="10"/>
      <c r="F38" s="10"/>
      <c r="G38" s="41"/>
    </row>
    <row r="39" spans="1:7">
      <c r="A39" s="15"/>
      <c r="B39" s="15"/>
      <c r="C39" s="15"/>
      <c r="D39" s="15"/>
      <c r="E39" s="15"/>
      <c r="F39" s="15"/>
      <c r="G39" s="15"/>
    </row>
    <row r="41" ht="45" spans="1:7">
      <c r="A41" s="36" t="s">
        <v>279</v>
      </c>
      <c r="B41" s="36" t="s">
        <v>344</v>
      </c>
      <c r="C41" s="4" t="s">
        <v>31</v>
      </c>
      <c r="D41" s="4" t="s">
        <v>32</v>
      </c>
      <c r="E41" s="4" t="s">
        <v>33</v>
      </c>
      <c r="F41" s="37" t="s">
        <v>34</v>
      </c>
      <c r="G41" s="37" t="s">
        <v>35</v>
      </c>
    </row>
    <row r="42" spans="1:7">
      <c r="A42" s="38">
        <v>1</v>
      </c>
      <c r="B42" s="38">
        <v>2</v>
      </c>
      <c r="C42" s="39">
        <v>3</v>
      </c>
      <c r="D42" s="39">
        <v>4</v>
      </c>
      <c r="E42" s="39">
        <v>5</v>
      </c>
      <c r="F42" s="39">
        <v>6</v>
      </c>
      <c r="G42" s="39">
        <v>7</v>
      </c>
    </row>
    <row r="43" spans="1:7">
      <c r="A43" s="14"/>
      <c r="B43" s="14" t="s">
        <v>36</v>
      </c>
      <c r="C43" s="13">
        <v>1049675.23</v>
      </c>
      <c r="D43" s="13">
        <v>1277963</v>
      </c>
      <c r="E43" s="13">
        <v>1278693.86</v>
      </c>
      <c r="F43" s="13" t="s">
        <v>111</v>
      </c>
      <c r="G43" s="40">
        <f>E43/C43</f>
        <v>1.21818046520922</v>
      </c>
    </row>
    <row r="44" spans="1:7">
      <c r="A44" s="1" t="s">
        <v>281</v>
      </c>
      <c r="B44" s="1" t="s">
        <v>282</v>
      </c>
      <c r="C44" s="10">
        <v>174884.74</v>
      </c>
      <c r="D44" s="10">
        <v>223130</v>
      </c>
      <c r="E44" s="10">
        <v>218980.4</v>
      </c>
      <c r="F44" s="10" t="s">
        <v>345</v>
      </c>
      <c r="G44" s="41">
        <f t="shared" ref="G44:G71" si="2">E44/C44</f>
        <v>1.25214126744277</v>
      </c>
    </row>
    <row r="45" spans="1:7">
      <c r="A45" s="14" t="s">
        <v>283</v>
      </c>
      <c r="B45" s="14" t="s">
        <v>282</v>
      </c>
      <c r="C45" s="13">
        <v>76886.03</v>
      </c>
      <c r="D45" s="13">
        <v>122191</v>
      </c>
      <c r="E45" s="13">
        <v>117997.43</v>
      </c>
      <c r="F45" s="13" t="s">
        <v>284</v>
      </c>
      <c r="G45" s="40">
        <f t="shared" si="2"/>
        <v>1.53470571962163</v>
      </c>
    </row>
    <row r="46" spans="1:7">
      <c r="A46" s="1" t="s">
        <v>285</v>
      </c>
      <c r="B46" s="1" t="s">
        <v>282</v>
      </c>
      <c r="C46" s="10">
        <v>76886.03</v>
      </c>
      <c r="D46" s="10">
        <v>122191</v>
      </c>
      <c r="E46" s="10">
        <v>117997.43</v>
      </c>
      <c r="F46" s="10" t="s">
        <v>284</v>
      </c>
      <c r="G46" s="41">
        <f t="shared" si="2"/>
        <v>1.53470571962163</v>
      </c>
    </row>
    <row r="47" spans="1:7">
      <c r="A47" s="14" t="s">
        <v>286</v>
      </c>
      <c r="B47" s="14" t="s">
        <v>287</v>
      </c>
      <c r="C47" s="13">
        <v>97998.71</v>
      </c>
      <c r="D47" s="13">
        <v>100939</v>
      </c>
      <c r="E47" s="13">
        <v>100982.97</v>
      </c>
      <c r="F47" s="13" t="s">
        <v>346</v>
      </c>
      <c r="G47" s="40">
        <f t="shared" si="2"/>
        <v>1.03045203350126</v>
      </c>
    </row>
    <row r="48" spans="1:7">
      <c r="A48" s="1" t="s">
        <v>289</v>
      </c>
      <c r="B48" s="1" t="s">
        <v>290</v>
      </c>
      <c r="C48" s="10">
        <v>97998.71</v>
      </c>
      <c r="D48" s="10">
        <v>100939</v>
      </c>
      <c r="E48" s="10">
        <v>100982.97</v>
      </c>
      <c r="F48" s="10" t="s">
        <v>346</v>
      </c>
      <c r="G48" s="41">
        <f t="shared" si="2"/>
        <v>1.03045203350126</v>
      </c>
    </row>
    <row r="49" spans="1:7">
      <c r="A49" s="14" t="s">
        <v>112</v>
      </c>
      <c r="B49" s="14" t="s">
        <v>291</v>
      </c>
      <c r="C49" s="13">
        <v>0</v>
      </c>
      <c r="D49" s="13">
        <v>7173</v>
      </c>
      <c r="E49" s="13">
        <v>783.92</v>
      </c>
      <c r="F49" s="13" t="s">
        <v>347</v>
      </c>
      <c r="G49" s="40"/>
    </row>
    <row r="50" spans="1:7">
      <c r="A50" s="1" t="s">
        <v>115</v>
      </c>
      <c r="B50" s="1" t="s">
        <v>293</v>
      </c>
      <c r="C50" s="10">
        <v>0</v>
      </c>
      <c r="D50" s="10">
        <v>7173</v>
      </c>
      <c r="E50" s="10">
        <v>783.92</v>
      </c>
      <c r="F50" s="10" t="s">
        <v>347</v>
      </c>
      <c r="G50" s="41"/>
    </row>
    <row r="51" spans="1:7">
      <c r="A51" s="14" t="s">
        <v>294</v>
      </c>
      <c r="B51" s="14" t="s">
        <v>295</v>
      </c>
      <c r="C51" s="13">
        <v>0</v>
      </c>
      <c r="D51" s="13">
        <v>7173</v>
      </c>
      <c r="E51" s="13">
        <v>783.92</v>
      </c>
      <c r="F51" s="13" t="s">
        <v>347</v>
      </c>
      <c r="G51" s="40"/>
    </row>
    <row r="52" spans="1:7">
      <c r="A52" s="1" t="s">
        <v>256</v>
      </c>
      <c r="B52" s="1" t="s">
        <v>296</v>
      </c>
      <c r="C52" s="10">
        <v>78970.67</v>
      </c>
      <c r="D52" s="10">
        <v>58485</v>
      </c>
      <c r="E52" s="10">
        <v>55486.02</v>
      </c>
      <c r="F52" s="10" t="s">
        <v>348</v>
      </c>
      <c r="G52" s="41">
        <f t="shared" si="2"/>
        <v>0.702615540681116</v>
      </c>
    </row>
    <row r="53" spans="1:7">
      <c r="A53" s="14" t="s">
        <v>297</v>
      </c>
      <c r="B53" s="14" t="s">
        <v>298</v>
      </c>
      <c r="C53" s="13">
        <v>78970.67</v>
      </c>
      <c r="D53" s="13">
        <v>58485</v>
      </c>
      <c r="E53" s="13">
        <v>55486.02</v>
      </c>
      <c r="F53" s="13" t="s">
        <v>348</v>
      </c>
      <c r="G53" s="40">
        <f t="shared" si="2"/>
        <v>0.702615540681116</v>
      </c>
    </row>
    <row r="54" spans="1:7">
      <c r="A54" s="1" t="s">
        <v>299</v>
      </c>
      <c r="B54" s="1" t="s">
        <v>300</v>
      </c>
      <c r="C54" s="10">
        <v>78970.67</v>
      </c>
      <c r="D54" s="10">
        <v>58485</v>
      </c>
      <c r="E54" s="10">
        <v>55486.02</v>
      </c>
      <c r="F54" s="10" t="s">
        <v>348</v>
      </c>
      <c r="G54" s="41">
        <f t="shared" si="2"/>
        <v>0.702615540681116</v>
      </c>
    </row>
    <row r="55" spans="1:7">
      <c r="A55" s="14" t="s">
        <v>301</v>
      </c>
      <c r="B55" s="14" t="s">
        <v>302</v>
      </c>
      <c r="C55" s="13">
        <v>791630.43</v>
      </c>
      <c r="D55" s="13">
        <v>974896</v>
      </c>
      <c r="E55" s="13">
        <v>1000189.19</v>
      </c>
      <c r="F55" s="13" t="s">
        <v>349</v>
      </c>
      <c r="G55" s="40">
        <f t="shared" si="2"/>
        <v>1.26345470322559</v>
      </c>
    </row>
    <row r="56" spans="1:7">
      <c r="A56" s="1" t="s">
        <v>303</v>
      </c>
      <c r="B56" s="1" t="s">
        <v>304</v>
      </c>
      <c r="C56" s="10">
        <v>791630.43</v>
      </c>
      <c r="D56" s="10">
        <v>974896</v>
      </c>
      <c r="E56" s="10">
        <v>1000189.19</v>
      </c>
      <c r="F56" s="10" t="s">
        <v>349</v>
      </c>
      <c r="G56" s="41">
        <f t="shared" si="2"/>
        <v>1.26345470322559</v>
      </c>
    </row>
    <row r="57" spans="1:7">
      <c r="A57" s="14" t="s">
        <v>305</v>
      </c>
      <c r="B57" s="14" t="s">
        <v>306</v>
      </c>
      <c r="C57" s="13">
        <v>789051.08</v>
      </c>
      <c r="D57" s="13">
        <v>970360</v>
      </c>
      <c r="E57" s="13">
        <v>999388.61</v>
      </c>
      <c r="F57" s="13" t="s">
        <v>350</v>
      </c>
      <c r="G57" s="40">
        <f t="shared" si="2"/>
        <v>1.26657023269013</v>
      </c>
    </row>
    <row r="58" spans="1:7">
      <c r="A58" s="1" t="s">
        <v>307</v>
      </c>
      <c r="B58" s="1" t="s">
        <v>308</v>
      </c>
      <c r="C58" s="10">
        <v>785.81</v>
      </c>
      <c r="D58" s="10">
        <v>1106</v>
      </c>
      <c r="E58" s="10">
        <v>800.58</v>
      </c>
      <c r="F58" s="10" t="s">
        <v>351</v>
      </c>
      <c r="G58" s="41">
        <f t="shared" si="2"/>
        <v>1.01879589213678</v>
      </c>
    </row>
    <row r="59" spans="1:7">
      <c r="A59" s="14" t="s">
        <v>310</v>
      </c>
      <c r="B59" s="14" t="s">
        <v>311</v>
      </c>
      <c r="C59" s="13">
        <v>1793.54</v>
      </c>
      <c r="D59" s="13">
        <v>3430</v>
      </c>
      <c r="E59" s="13"/>
      <c r="F59" s="13"/>
      <c r="G59" s="40">
        <f t="shared" si="2"/>
        <v>0</v>
      </c>
    </row>
    <row r="60" spans="1:7">
      <c r="A60" s="1" t="s">
        <v>38</v>
      </c>
      <c r="B60" s="1" t="s">
        <v>312</v>
      </c>
      <c r="C60" s="10">
        <v>915.59</v>
      </c>
      <c r="D60" s="10">
        <v>1600</v>
      </c>
      <c r="E60" s="10"/>
      <c r="F60" s="10"/>
      <c r="G60" s="41">
        <f t="shared" si="2"/>
        <v>0</v>
      </c>
    </row>
    <row r="61" spans="1:7">
      <c r="A61" s="14" t="s">
        <v>313</v>
      </c>
      <c r="B61" s="14" t="s">
        <v>314</v>
      </c>
      <c r="C61" s="13">
        <v>915.59</v>
      </c>
      <c r="D61" s="13">
        <v>1600</v>
      </c>
      <c r="E61" s="13"/>
      <c r="F61" s="13"/>
      <c r="G61" s="40">
        <f t="shared" si="2"/>
        <v>0</v>
      </c>
    </row>
    <row r="62" spans="1:7">
      <c r="A62" s="1" t="s">
        <v>315</v>
      </c>
      <c r="B62" s="1" t="s">
        <v>316</v>
      </c>
      <c r="C62" s="10">
        <v>915.59</v>
      </c>
      <c r="D62" s="10">
        <v>1600</v>
      </c>
      <c r="E62" s="10"/>
      <c r="F62" s="10"/>
      <c r="G62" s="41">
        <f t="shared" si="2"/>
        <v>0</v>
      </c>
    </row>
    <row r="63" spans="1:7">
      <c r="A63" s="14" t="s">
        <v>102</v>
      </c>
      <c r="B63" s="14" t="s">
        <v>323</v>
      </c>
      <c r="C63" s="13">
        <v>3273.8</v>
      </c>
      <c r="D63" s="13">
        <v>12679</v>
      </c>
      <c r="E63" s="13">
        <v>3254.33</v>
      </c>
      <c r="F63" s="13" t="s">
        <v>352</v>
      </c>
      <c r="G63" s="40">
        <f t="shared" si="2"/>
        <v>0.994052782699004</v>
      </c>
    </row>
    <row r="64" spans="1:7">
      <c r="A64" s="1" t="s">
        <v>324</v>
      </c>
      <c r="B64" s="1" t="s">
        <v>325</v>
      </c>
      <c r="C64" s="10">
        <v>813.84</v>
      </c>
      <c r="D64" s="10">
        <v>2105</v>
      </c>
      <c r="E64" s="10"/>
      <c r="F64" s="10"/>
      <c r="G64" s="41">
        <f t="shared" si="2"/>
        <v>0</v>
      </c>
    </row>
    <row r="65" spans="1:7">
      <c r="A65" s="14" t="s">
        <v>326</v>
      </c>
      <c r="B65" s="14" t="s">
        <v>327</v>
      </c>
      <c r="C65" s="13">
        <v>813.84</v>
      </c>
      <c r="D65" s="13">
        <v>2105</v>
      </c>
      <c r="E65" s="13"/>
      <c r="F65" s="13"/>
      <c r="G65" s="40">
        <f t="shared" si="2"/>
        <v>0</v>
      </c>
    </row>
    <row r="66" spans="1:7">
      <c r="A66" s="1" t="s">
        <v>328</v>
      </c>
      <c r="B66" s="1" t="s">
        <v>329</v>
      </c>
      <c r="C66" s="10">
        <v>70.29</v>
      </c>
      <c r="D66" s="10">
        <v>7918</v>
      </c>
      <c r="E66" s="10">
        <v>3054.95</v>
      </c>
      <c r="F66" s="10" t="s">
        <v>353</v>
      </c>
      <c r="G66" s="41">
        <f t="shared" si="2"/>
        <v>43.4620856451842</v>
      </c>
    </row>
    <row r="67" spans="1:7">
      <c r="A67" s="14" t="s">
        <v>330</v>
      </c>
      <c r="B67" s="14" t="s">
        <v>331</v>
      </c>
      <c r="C67" s="13">
        <v>70.29</v>
      </c>
      <c r="D67" s="13">
        <v>7918</v>
      </c>
      <c r="E67" s="13">
        <v>3054.95</v>
      </c>
      <c r="F67" s="13" t="s">
        <v>353</v>
      </c>
      <c r="G67" s="40">
        <f t="shared" si="2"/>
        <v>43.4620856451842</v>
      </c>
    </row>
    <row r="68" spans="1:7">
      <c r="A68" s="1" t="s">
        <v>332</v>
      </c>
      <c r="B68" s="1" t="s">
        <v>333</v>
      </c>
      <c r="C68" s="10">
        <v>2389.68</v>
      </c>
      <c r="D68" s="10">
        <v>2286</v>
      </c>
      <c r="E68" s="10">
        <v>199.38</v>
      </c>
      <c r="F68" s="10" t="s">
        <v>354</v>
      </c>
      <c r="G68" s="41">
        <f t="shared" si="2"/>
        <v>0.0834337651903184</v>
      </c>
    </row>
    <row r="69" spans="1:7">
      <c r="A69" s="14" t="s">
        <v>334</v>
      </c>
      <c r="B69" s="14" t="s">
        <v>335</v>
      </c>
      <c r="C69" s="13">
        <v>860.18</v>
      </c>
      <c r="D69" s="13">
        <v>529</v>
      </c>
      <c r="E69" s="13">
        <v>69.71</v>
      </c>
      <c r="F69" s="13" t="s">
        <v>355</v>
      </c>
      <c r="G69" s="40">
        <f t="shared" si="2"/>
        <v>0.0810411774279802</v>
      </c>
    </row>
    <row r="70" spans="1:7">
      <c r="A70" s="1" t="s">
        <v>336</v>
      </c>
      <c r="B70" s="1" t="s">
        <v>337</v>
      </c>
      <c r="C70" s="10">
        <v>0</v>
      </c>
      <c r="D70" s="10">
        <v>1547</v>
      </c>
      <c r="E70" s="10"/>
      <c r="F70" s="10"/>
      <c r="G70" s="41"/>
    </row>
    <row r="71" spans="1:7">
      <c r="A71" s="14" t="s">
        <v>338</v>
      </c>
      <c r="B71" s="14" t="s">
        <v>339</v>
      </c>
      <c r="C71" s="13">
        <v>1529.5</v>
      </c>
      <c r="D71" s="13">
        <v>210</v>
      </c>
      <c r="E71" s="13">
        <v>129.67</v>
      </c>
      <c r="F71" s="13" t="s">
        <v>356</v>
      </c>
      <c r="G71" s="40">
        <f t="shared" si="2"/>
        <v>0.0847793396534815</v>
      </c>
    </row>
    <row r="72" spans="1:7">
      <c r="A72" s="1" t="s">
        <v>340</v>
      </c>
      <c r="B72" s="1" t="s">
        <v>341</v>
      </c>
      <c r="C72" s="10">
        <v>0</v>
      </c>
      <c r="D72" s="10">
        <v>370</v>
      </c>
      <c r="E72" s="10"/>
      <c r="F72" s="10"/>
      <c r="G72" s="41"/>
    </row>
    <row r="73" spans="1:7">
      <c r="A73" s="14" t="s">
        <v>342</v>
      </c>
      <c r="B73" s="14" t="s">
        <v>343</v>
      </c>
      <c r="C73" s="13">
        <v>0</v>
      </c>
      <c r="D73" s="13">
        <v>370</v>
      </c>
      <c r="E73" s="13"/>
      <c r="F73" s="13"/>
      <c r="G73" s="40"/>
    </row>
    <row r="74" spans="1:7">
      <c r="A74" s="15"/>
      <c r="B74" s="15"/>
      <c r="C74" s="15"/>
      <c r="D74" s="15"/>
      <c r="E74" s="15"/>
      <c r="F74" s="15"/>
      <c r="G74" s="15"/>
    </row>
  </sheetData>
  <mergeCells count="1">
    <mergeCell ref="A1:G1"/>
  </mergeCells>
  <pageMargins left="0.7" right="0.7" top="0.75" bottom="0.75" header="0.3" footer="0.3"/>
  <pageSetup paperSize="9" scale="5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1"/>
  <sheetViews>
    <sheetView workbookViewId="0">
      <selection activeCell="B4" sqref="B4:I11"/>
    </sheetView>
  </sheetViews>
  <sheetFormatPr defaultColWidth="9" defaultRowHeight="11.25"/>
  <cols>
    <col min="1" max="1" width="9.14285714285714" style="26"/>
    <col min="2" max="2" width="15.2857142857143" style="26" customWidth="1"/>
    <col min="3" max="3" width="20.5714285714286" style="26" customWidth="1"/>
    <col min="4" max="4" width="20.2857142857143" style="26" customWidth="1"/>
    <col min="5" max="5" width="15.2857142857143" style="26" customWidth="1"/>
    <col min="6" max="6" width="15.1428571428571" style="26" customWidth="1"/>
    <col min="7" max="7" width="19.1428571428571" style="26" customWidth="1"/>
    <col min="8" max="9" width="8" style="26" customWidth="1"/>
    <col min="10" max="16384" width="9.14285714285714" style="26"/>
  </cols>
  <sheetData>
    <row r="2" ht="15.75" customHeight="1" spans="2:9">
      <c r="B2" s="17" t="s">
        <v>357</v>
      </c>
      <c r="C2" s="17"/>
      <c r="D2" s="17"/>
      <c r="E2" s="17"/>
      <c r="F2" s="17"/>
      <c r="G2" s="17"/>
      <c r="H2" s="17"/>
      <c r="I2" s="17"/>
    </row>
    <row r="4" s="24" customFormat="1" ht="39" customHeight="1" spans="2:9">
      <c r="B4" s="27" t="s">
        <v>4</v>
      </c>
      <c r="C4" s="27"/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</row>
    <row r="5" s="24" customFormat="1" ht="12.75" spans="2:9">
      <c r="B5" s="27">
        <v>1</v>
      </c>
      <c r="C5" s="27"/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</row>
    <row r="6" s="24" customFormat="1" ht="12.75" spans="2:9">
      <c r="B6" s="27" t="s">
        <v>358</v>
      </c>
      <c r="C6" s="27"/>
      <c r="D6" s="29">
        <f>D7</f>
        <v>1049675.2</v>
      </c>
      <c r="E6" s="29">
        <f t="shared" ref="E6:G6" si="0">E7</f>
        <v>1277963</v>
      </c>
      <c r="F6" s="29">
        <f t="shared" si="0"/>
        <v>1277963</v>
      </c>
      <c r="G6" s="29">
        <f t="shared" si="0"/>
        <v>1278693.86</v>
      </c>
      <c r="H6" s="29">
        <f>G6/D6*100</f>
        <v>121.818050002515</v>
      </c>
      <c r="I6" s="29">
        <f>G6/F6*100</f>
        <v>100.057189449147</v>
      </c>
    </row>
    <row r="7" s="25" customFormat="1" ht="12.75" spans="2:9">
      <c r="B7" s="30" t="s">
        <v>359</v>
      </c>
      <c r="C7" s="31" t="s">
        <v>360</v>
      </c>
      <c r="D7" s="32">
        <v>1049675.2</v>
      </c>
      <c r="E7" s="32">
        <v>1277963</v>
      </c>
      <c r="F7" s="32">
        <v>1277963</v>
      </c>
      <c r="G7" s="32">
        <v>1278693.86</v>
      </c>
      <c r="H7" s="32">
        <f t="shared" ref="H7:H11" si="1">G7/D7*100</f>
        <v>121.818050002515</v>
      </c>
      <c r="I7" s="32">
        <f t="shared" ref="I7:I10" si="2">G7/F7*100</f>
        <v>100.057189449147</v>
      </c>
    </row>
    <row r="8" s="25" customFormat="1" ht="12.75" spans="2:9">
      <c r="B8" s="30" t="s">
        <v>361</v>
      </c>
      <c r="C8" s="31" t="s">
        <v>362</v>
      </c>
      <c r="D8" s="32">
        <f>D11+D9</f>
        <v>1049675.2</v>
      </c>
      <c r="E8" s="32">
        <f>E11+E9</f>
        <v>1277963</v>
      </c>
      <c r="F8" s="32">
        <f>F11+F9</f>
        <v>1277963</v>
      </c>
      <c r="G8" s="32">
        <f>G11+G9</f>
        <v>1278693.86</v>
      </c>
      <c r="H8" s="32">
        <f t="shared" si="1"/>
        <v>121.818050002515</v>
      </c>
      <c r="I8" s="32">
        <f t="shared" si="2"/>
        <v>100.057189449147</v>
      </c>
    </row>
    <row r="9" s="25" customFormat="1" ht="25.5" spans="2:9">
      <c r="B9" s="33" t="s">
        <v>363</v>
      </c>
      <c r="C9" s="34" t="s">
        <v>364</v>
      </c>
      <c r="D9" s="35">
        <v>993695.5</v>
      </c>
      <c r="E9" s="35">
        <v>1277963</v>
      </c>
      <c r="F9" s="35">
        <v>1277963</v>
      </c>
      <c r="G9" s="35">
        <v>1187034.45</v>
      </c>
      <c r="H9" s="35">
        <f t="shared" si="1"/>
        <v>119.45655887543</v>
      </c>
      <c r="I9" s="35">
        <f t="shared" si="2"/>
        <v>92.8848839911641</v>
      </c>
    </row>
    <row r="10" s="25" customFormat="1" ht="12.75" spans="2:9">
      <c r="B10" s="33" t="s">
        <v>365</v>
      </c>
      <c r="C10" s="34" t="s">
        <v>366</v>
      </c>
      <c r="D10" s="35">
        <v>993695.5</v>
      </c>
      <c r="E10" s="35">
        <v>1277963</v>
      </c>
      <c r="F10" s="35">
        <v>1277963</v>
      </c>
      <c r="G10" s="35">
        <v>1187034.45</v>
      </c>
      <c r="H10" s="35">
        <f t="shared" si="1"/>
        <v>119.45655887543</v>
      </c>
      <c r="I10" s="35">
        <f t="shared" si="2"/>
        <v>92.8848839911641</v>
      </c>
    </row>
    <row r="11" s="25" customFormat="1" ht="25.5" spans="2:9">
      <c r="B11" s="33" t="s">
        <v>367</v>
      </c>
      <c r="C11" s="34" t="s">
        <v>368</v>
      </c>
      <c r="D11" s="35">
        <v>55979.7</v>
      </c>
      <c r="E11" s="35">
        <v>0</v>
      </c>
      <c r="F11" s="35">
        <v>0</v>
      </c>
      <c r="G11" s="35">
        <v>91659.41</v>
      </c>
      <c r="H11" s="35">
        <f t="shared" si="1"/>
        <v>163.736872473414</v>
      </c>
      <c r="I11" s="35"/>
    </row>
  </sheetData>
  <mergeCells count="4">
    <mergeCell ref="B2:I2"/>
    <mergeCell ref="B4:C4"/>
    <mergeCell ref="B5:C5"/>
    <mergeCell ref="B6:C6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77"/>
  <sheetViews>
    <sheetView workbookViewId="0">
      <selection activeCell="A4" sqref="A4:H4"/>
    </sheetView>
  </sheetViews>
  <sheetFormatPr defaultColWidth="9" defaultRowHeight="15" outlineLevelCol="7"/>
  <cols>
    <col min="1" max="1" width="9.42857142857143" style="1" customWidth="1"/>
    <col min="2" max="2" width="8.71428571428571" style="1" customWidth="1"/>
    <col min="3" max="3" width="6.28571428571429" style="1" customWidth="1"/>
    <col min="4" max="4" width="50.7142857142857" style="9" customWidth="1"/>
    <col min="5" max="7" width="11.7142857142857" style="1" customWidth="1"/>
    <col min="8" max="8" width="8.14285714285714" style="1" customWidth="1"/>
    <col min="9" max="16384" width="9.14285714285714" style="1"/>
  </cols>
  <sheetData>
    <row r="2" s="16" customFormat="1" ht="15.75" customHeight="1" spans="1:8">
      <c r="A2" s="17" t="s">
        <v>369</v>
      </c>
      <c r="B2" s="17"/>
      <c r="C2" s="17"/>
      <c r="D2" s="17"/>
      <c r="E2" s="17"/>
      <c r="F2" s="17"/>
      <c r="G2" s="17"/>
      <c r="H2" s="17"/>
    </row>
    <row r="3" s="16" customFormat="1" ht="18" spans="2:8">
      <c r="B3" s="18"/>
      <c r="C3" s="19"/>
      <c r="D3" s="19"/>
      <c r="E3" s="19"/>
      <c r="F3" s="19"/>
      <c r="G3" s="19"/>
      <c r="H3" s="19"/>
    </row>
    <row r="4" s="16" customFormat="1" ht="15.75" spans="1:8">
      <c r="A4" s="2" t="s">
        <v>370</v>
      </c>
      <c r="B4" s="2"/>
      <c r="C4" s="2"/>
      <c r="D4" s="2"/>
      <c r="E4" s="2"/>
      <c r="F4" s="2"/>
      <c r="G4" s="2"/>
      <c r="H4" s="2"/>
    </row>
    <row r="7" ht="30" spans="1:8">
      <c r="A7" s="20" t="s">
        <v>371</v>
      </c>
      <c r="B7" s="20" t="s">
        <v>279</v>
      </c>
      <c r="C7" s="20" t="s">
        <v>29</v>
      </c>
      <c r="D7" s="20" t="s">
        <v>372</v>
      </c>
      <c r="E7" s="20" t="s">
        <v>373</v>
      </c>
      <c r="F7" s="20" t="s">
        <v>374</v>
      </c>
      <c r="G7" s="20" t="s">
        <v>375</v>
      </c>
      <c r="H7" s="20" t="s">
        <v>376</v>
      </c>
    </row>
    <row r="8" spans="1:8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</row>
    <row r="9" spans="1:8">
      <c r="A9" s="14"/>
      <c r="B9" s="14"/>
      <c r="C9" s="14"/>
      <c r="D9" s="12"/>
      <c r="E9" s="13">
        <v>1277963</v>
      </c>
      <c r="F9" s="13">
        <v>1277963</v>
      </c>
      <c r="G9" s="13">
        <v>1278693.86</v>
      </c>
      <c r="H9" s="13" t="s">
        <v>111</v>
      </c>
    </row>
    <row r="10" spans="2:8">
      <c r="B10" s="1" t="s">
        <v>285</v>
      </c>
      <c r="D10" s="9" t="s">
        <v>282</v>
      </c>
      <c r="E10" s="10">
        <v>122191</v>
      </c>
      <c r="F10" s="10">
        <v>122191</v>
      </c>
      <c r="G10" s="10">
        <v>117997.43</v>
      </c>
      <c r="H10" s="10" t="s">
        <v>284</v>
      </c>
    </row>
    <row r="11" spans="1:8">
      <c r="A11" s="14"/>
      <c r="B11" s="14" t="s">
        <v>289</v>
      </c>
      <c r="C11" s="14"/>
      <c r="D11" s="12" t="s">
        <v>290</v>
      </c>
      <c r="E11" s="13">
        <v>100939</v>
      </c>
      <c r="F11" s="13">
        <v>100939</v>
      </c>
      <c r="G11" s="13">
        <v>100982.97</v>
      </c>
      <c r="H11" s="13" t="s">
        <v>346</v>
      </c>
    </row>
    <row r="12" spans="2:8">
      <c r="B12" s="1" t="s">
        <v>294</v>
      </c>
      <c r="D12" s="9" t="s">
        <v>295</v>
      </c>
      <c r="E12" s="10">
        <v>7173</v>
      </c>
      <c r="F12" s="10">
        <v>7173</v>
      </c>
      <c r="G12" s="10">
        <v>783.92</v>
      </c>
      <c r="H12" s="10" t="s">
        <v>347</v>
      </c>
    </row>
    <row r="13" spans="1:8">
      <c r="A13" s="14"/>
      <c r="B13" s="14" t="s">
        <v>299</v>
      </c>
      <c r="C13" s="14"/>
      <c r="D13" s="12" t="s">
        <v>300</v>
      </c>
      <c r="E13" s="13">
        <v>58485</v>
      </c>
      <c r="F13" s="13">
        <v>58485</v>
      </c>
      <c r="G13" s="13">
        <v>55486.02</v>
      </c>
      <c r="H13" s="13" t="s">
        <v>348</v>
      </c>
    </row>
    <row r="14" spans="2:8">
      <c r="B14" s="1" t="s">
        <v>305</v>
      </c>
      <c r="D14" s="9" t="s">
        <v>306</v>
      </c>
      <c r="E14" s="10">
        <v>970360</v>
      </c>
      <c r="F14" s="10">
        <v>970360</v>
      </c>
      <c r="G14" s="10">
        <v>999388.61</v>
      </c>
      <c r="H14" s="10" t="s">
        <v>350</v>
      </c>
    </row>
    <row r="15" spans="1:8">
      <c r="A15" s="14"/>
      <c r="B15" s="14" t="s">
        <v>307</v>
      </c>
      <c r="C15" s="14"/>
      <c r="D15" s="12" t="s">
        <v>308</v>
      </c>
      <c r="E15" s="13">
        <v>1106</v>
      </c>
      <c r="F15" s="13">
        <v>1106</v>
      </c>
      <c r="G15" s="13">
        <v>800.58</v>
      </c>
      <c r="H15" s="13" t="s">
        <v>351</v>
      </c>
    </row>
    <row r="16" ht="30" spans="2:8">
      <c r="B16" s="1" t="s">
        <v>310</v>
      </c>
      <c r="D16" s="9" t="s">
        <v>311</v>
      </c>
      <c r="E16" s="10">
        <v>3430</v>
      </c>
      <c r="F16" s="10">
        <v>3430</v>
      </c>
      <c r="G16" s="10"/>
      <c r="H16" s="10"/>
    </row>
    <row r="17" spans="1:8">
      <c r="A17" s="14"/>
      <c r="B17" s="14" t="s">
        <v>315</v>
      </c>
      <c r="C17" s="14"/>
      <c r="D17" s="12" t="s">
        <v>316</v>
      </c>
      <c r="E17" s="13">
        <v>1600</v>
      </c>
      <c r="F17" s="13">
        <v>1600</v>
      </c>
      <c r="G17" s="13"/>
      <c r="H17" s="13"/>
    </row>
    <row r="18" spans="1:8">
      <c r="A18" s="14"/>
      <c r="B18" s="14"/>
      <c r="C18" s="14"/>
      <c r="D18" s="12"/>
      <c r="E18" s="13"/>
      <c r="F18" s="13"/>
      <c r="G18" s="13"/>
      <c r="H18" s="13"/>
    </row>
    <row r="19" spans="2:8">
      <c r="B19" s="1" t="s">
        <v>326</v>
      </c>
      <c r="D19" s="9" t="s">
        <v>327</v>
      </c>
      <c r="E19" s="10">
        <v>2105</v>
      </c>
      <c r="F19" s="10">
        <v>2105</v>
      </c>
      <c r="G19" s="10"/>
      <c r="H19" s="10"/>
    </row>
    <row r="20" ht="30" spans="1:8">
      <c r="A20" s="14"/>
      <c r="B20" s="14" t="s">
        <v>330</v>
      </c>
      <c r="C20" s="14"/>
      <c r="D20" s="12" t="s">
        <v>331</v>
      </c>
      <c r="E20" s="13">
        <v>7918</v>
      </c>
      <c r="F20" s="13">
        <v>7918</v>
      </c>
      <c r="G20" s="13">
        <v>3054.95</v>
      </c>
      <c r="H20" s="13" t="s">
        <v>353</v>
      </c>
    </row>
    <row r="21" ht="30" spans="2:8">
      <c r="B21" s="1" t="s">
        <v>334</v>
      </c>
      <c r="D21" s="9" t="s">
        <v>335</v>
      </c>
      <c r="E21" s="10">
        <v>529</v>
      </c>
      <c r="F21" s="10">
        <v>529</v>
      </c>
      <c r="G21" s="10">
        <v>69.71</v>
      </c>
      <c r="H21" s="10" t="s">
        <v>355</v>
      </c>
    </row>
    <row r="22" ht="30" spans="1:8">
      <c r="A22" s="14"/>
      <c r="B22" s="14" t="s">
        <v>336</v>
      </c>
      <c r="C22" s="14"/>
      <c r="D22" s="12" t="s">
        <v>337</v>
      </c>
      <c r="E22" s="13">
        <v>1547</v>
      </c>
      <c r="F22" s="13">
        <v>1547</v>
      </c>
      <c r="G22" s="13"/>
      <c r="H22" s="13"/>
    </row>
    <row r="23" ht="30" spans="2:8">
      <c r="B23" s="1" t="s">
        <v>338</v>
      </c>
      <c r="D23" s="9" t="s">
        <v>339</v>
      </c>
      <c r="E23" s="10">
        <v>210</v>
      </c>
      <c r="F23" s="10">
        <v>210</v>
      </c>
      <c r="G23" s="10">
        <v>129.67</v>
      </c>
      <c r="H23" s="10" t="s">
        <v>356</v>
      </c>
    </row>
    <row r="24" spans="1:8">
      <c r="A24" s="14"/>
      <c r="B24" s="14" t="s">
        <v>342</v>
      </c>
      <c r="C24" s="14"/>
      <c r="D24" s="12" t="s">
        <v>343</v>
      </c>
      <c r="E24" s="13">
        <v>370</v>
      </c>
      <c r="F24" s="13">
        <v>370</v>
      </c>
      <c r="G24" s="13"/>
      <c r="H24" s="13"/>
    </row>
    <row r="25" ht="30" spans="1:8">
      <c r="A25" s="20" t="s">
        <v>371</v>
      </c>
      <c r="B25" s="20" t="s">
        <v>279</v>
      </c>
      <c r="C25" s="20" t="s">
        <v>29</v>
      </c>
      <c r="D25" s="20" t="s">
        <v>372</v>
      </c>
      <c r="E25" s="20" t="s">
        <v>373</v>
      </c>
      <c r="F25" s="20" t="s">
        <v>374</v>
      </c>
      <c r="G25" s="20" t="s">
        <v>375</v>
      </c>
      <c r="H25" s="20" t="s">
        <v>376</v>
      </c>
    </row>
    <row r="26" spans="4:8">
      <c r="D26" s="9" t="s">
        <v>377</v>
      </c>
      <c r="E26" s="10">
        <v>1277963</v>
      </c>
      <c r="F26" s="10">
        <v>1277963</v>
      </c>
      <c r="G26" s="10">
        <v>1278693.86</v>
      </c>
      <c r="H26" s="10" t="s">
        <v>111</v>
      </c>
    </row>
    <row r="27" spans="1:8">
      <c r="A27" s="14"/>
      <c r="B27" s="14"/>
      <c r="C27" s="14"/>
      <c r="D27" s="12" t="s">
        <v>378</v>
      </c>
      <c r="E27" s="13">
        <v>1000800</v>
      </c>
      <c r="F27" s="13">
        <v>1000800</v>
      </c>
      <c r="G27" s="13">
        <v>1001736.44</v>
      </c>
      <c r="H27" s="13" t="s">
        <v>379</v>
      </c>
    </row>
    <row r="28" ht="30" spans="1:8">
      <c r="A28" s="1" t="s">
        <v>380</v>
      </c>
      <c r="D28" s="9" t="s">
        <v>381</v>
      </c>
      <c r="E28" s="10">
        <v>89597</v>
      </c>
      <c r="F28" s="10">
        <v>89597</v>
      </c>
      <c r="G28" s="10">
        <v>89819.21</v>
      </c>
      <c r="H28" s="10" t="s">
        <v>382</v>
      </c>
    </row>
    <row r="29" spans="1:8">
      <c r="A29" s="14" t="s">
        <v>383</v>
      </c>
      <c r="B29" s="14"/>
      <c r="C29" s="14"/>
      <c r="D29" s="12" t="s">
        <v>384</v>
      </c>
      <c r="E29" s="13">
        <v>74597</v>
      </c>
      <c r="F29" s="13">
        <v>74597</v>
      </c>
      <c r="G29" s="13">
        <v>74845.41</v>
      </c>
      <c r="H29" s="13" t="s">
        <v>385</v>
      </c>
    </row>
    <row r="30" spans="1:8">
      <c r="A30" s="1" t="s">
        <v>383</v>
      </c>
      <c r="B30" s="1" t="s">
        <v>289</v>
      </c>
      <c r="D30" s="9" t="s">
        <v>290</v>
      </c>
      <c r="E30" s="10">
        <v>74597</v>
      </c>
      <c r="F30" s="10">
        <v>74597</v>
      </c>
      <c r="G30" s="10">
        <v>74845.41</v>
      </c>
      <c r="H30" s="10" t="s">
        <v>385</v>
      </c>
    </row>
    <row r="31" spans="1:8">
      <c r="A31" s="14" t="s">
        <v>383</v>
      </c>
      <c r="B31" s="14" t="s">
        <v>289</v>
      </c>
      <c r="C31" s="14" t="s">
        <v>142</v>
      </c>
      <c r="D31" s="12" t="s">
        <v>143</v>
      </c>
      <c r="E31" s="13">
        <v>74381</v>
      </c>
      <c r="F31" s="13">
        <v>74381</v>
      </c>
      <c r="G31" s="13">
        <v>74684.59</v>
      </c>
      <c r="H31" s="13" t="s">
        <v>386</v>
      </c>
    </row>
    <row r="32" spans="1:8">
      <c r="A32" s="1" t="s">
        <v>383</v>
      </c>
      <c r="B32" s="1" t="s">
        <v>289</v>
      </c>
      <c r="C32" s="1" t="s">
        <v>148</v>
      </c>
      <c r="D32" s="9" t="s">
        <v>149</v>
      </c>
      <c r="E32" s="10"/>
      <c r="F32" s="10"/>
      <c r="G32" s="10">
        <v>4698.49</v>
      </c>
      <c r="H32" s="10"/>
    </row>
    <row r="33" spans="1:8">
      <c r="A33" s="14" t="s">
        <v>383</v>
      </c>
      <c r="B33" s="14" t="s">
        <v>289</v>
      </c>
      <c r="C33" s="14" t="s">
        <v>154</v>
      </c>
      <c r="D33" s="12" t="s">
        <v>155</v>
      </c>
      <c r="E33" s="13"/>
      <c r="F33" s="13"/>
      <c r="G33" s="13">
        <v>906.91</v>
      </c>
      <c r="H33" s="13"/>
    </row>
    <row r="34" spans="1:8">
      <c r="A34" s="1" t="s">
        <v>383</v>
      </c>
      <c r="B34" s="1" t="s">
        <v>289</v>
      </c>
      <c r="C34" s="1" t="s">
        <v>159</v>
      </c>
      <c r="D34" s="9" t="s">
        <v>160</v>
      </c>
      <c r="E34" s="10"/>
      <c r="F34" s="10"/>
      <c r="G34" s="10">
        <v>8201.23</v>
      </c>
      <c r="H34" s="10"/>
    </row>
    <row r="35" spans="1:8">
      <c r="A35" s="14" t="s">
        <v>383</v>
      </c>
      <c r="B35" s="14" t="s">
        <v>289</v>
      </c>
      <c r="C35" s="14" t="s">
        <v>165</v>
      </c>
      <c r="D35" s="12" t="s">
        <v>166</v>
      </c>
      <c r="E35" s="13"/>
      <c r="F35" s="13"/>
      <c r="G35" s="13">
        <v>23952.7</v>
      </c>
      <c r="H35" s="13"/>
    </row>
    <row r="36" spans="1:8">
      <c r="A36" s="1" t="s">
        <v>383</v>
      </c>
      <c r="B36" s="1" t="s">
        <v>289</v>
      </c>
      <c r="C36" s="1" t="s">
        <v>168</v>
      </c>
      <c r="D36" s="9" t="s">
        <v>169</v>
      </c>
      <c r="E36" s="10"/>
      <c r="F36" s="10"/>
      <c r="G36" s="10">
        <v>2008.78</v>
      </c>
      <c r="H36" s="10"/>
    </row>
    <row r="37" spans="1:8">
      <c r="A37" s="14" t="s">
        <v>383</v>
      </c>
      <c r="B37" s="14" t="s">
        <v>289</v>
      </c>
      <c r="C37" s="14" t="s">
        <v>173</v>
      </c>
      <c r="D37" s="12" t="s">
        <v>174</v>
      </c>
      <c r="E37" s="13"/>
      <c r="F37" s="13"/>
      <c r="G37" s="13">
        <v>361.6</v>
      </c>
      <c r="H37" s="13"/>
    </row>
    <row r="38" spans="1:8">
      <c r="A38" s="1" t="s">
        <v>383</v>
      </c>
      <c r="B38" s="1" t="s">
        <v>289</v>
      </c>
      <c r="C38" s="1" t="s">
        <v>179</v>
      </c>
      <c r="D38" s="9" t="s">
        <v>180</v>
      </c>
      <c r="E38" s="10"/>
      <c r="F38" s="10"/>
      <c r="G38" s="10">
        <v>5536.36</v>
      </c>
      <c r="H38" s="10"/>
    </row>
    <row r="39" spans="1:8">
      <c r="A39" s="14" t="s">
        <v>383</v>
      </c>
      <c r="B39" s="14" t="s">
        <v>289</v>
      </c>
      <c r="C39" s="14" t="s">
        <v>182</v>
      </c>
      <c r="D39" s="12" t="s">
        <v>183</v>
      </c>
      <c r="E39" s="13"/>
      <c r="F39" s="13"/>
      <c r="G39" s="13">
        <v>8155.91</v>
      </c>
      <c r="H39" s="13"/>
    </row>
    <row r="40" spans="1:8">
      <c r="A40" s="1" t="s">
        <v>383</v>
      </c>
      <c r="B40" s="1" t="s">
        <v>289</v>
      </c>
      <c r="C40" s="1" t="s">
        <v>185</v>
      </c>
      <c r="D40" s="9" t="s">
        <v>186</v>
      </c>
      <c r="E40" s="10"/>
      <c r="F40" s="10"/>
      <c r="G40" s="10">
        <v>358.21</v>
      </c>
      <c r="H40" s="10"/>
    </row>
    <row r="41" spans="1:8">
      <c r="A41" s="14" t="s">
        <v>383</v>
      </c>
      <c r="B41" s="14" t="s">
        <v>289</v>
      </c>
      <c r="C41" s="14" t="s">
        <v>188</v>
      </c>
      <c r="D41" s="12" t="s">
        <v>189</v>
      </c>
      <c r="E41" s="13"/>
      <c r="F41" s="13"/>
      <c r="G41" s="13">
        <v>3899.53</v>
      </c>
      <c r="H41" s="13"/>
    </row>
    <row r="42" spans="1:8">
      <c r="A42" s="1" t="s">
        <v>383</v>
      </c>
      <c r="B42" s="1" t="s">
        <v>289</v>
      </c>
      <c r="C42" s="1" t="s">
        <v>191</v>
      </c>
      <c r="D42" s="9" t="s">
        <v>192</v>
      </c>
      <c r="E42" s="10"/>
      <c r="F42" s="10"/>
      <c r="G42" s="10">
        <v>3307.67</v>
      </c>
      <c r="H42" s="10"/>
    </row>
    <row r="43" spans="1:8">
      <c r="A43" s="14" t="s">
        <v>383</v>
      </c>
      <c r="B43" s="14" t="s">
        <v>289</v>
      </c>
      <c r="C43" s="14" t="s">
        <v>194</v>
      </c>
      <c r="D43" s="12" t="s">
        <v>195</v>
      </c>
      <c r="E43" s="13"/>
      <c r="F43" s="13"/>
      <c r="G43" s="13">
        <v>2501.88</v>
      </c>
      <c r="H43" s="13"/>
    </row>
    <row r="44" spans="1:8">
      <c r="A44" s="1" t="s">
        <v>383</v>
      </c>
      <c r="B44" s="1" t="s">
        <v>289</v>
      </c>
      <c r="C44" s="1" t="s">
        <v>197</v>
      </c>
      <c r="D44" s="9" t="s">
        <v>198</v>
      </c>
      <c r="E44" s="10"/>
      <c r="F44" s="10"/>
      <c r="G44" s="10">
        <v>447.92</v>
      </c>
      <c r="H44" s="10"/>
    </row>
    <row r="45" spans="1:8">
      <c r="A45" s="14" t="s">
        <v>383</v>
      </c>
      <c r="B45" s="14" t="s">
        <v>289</v>
      </c>
      <c r="C45" s="14" t="s">
        <v>200</v>
      </c>
      <c r="D45" s="12" t="s">
        <v>201</v>
      </c>
      <c r="E45" s="13"/>
      <c r="F45" s="13"/>
      <c r="G45" s="13">
        <v>2093.06</v>
      </c>
      <c r="H45" s="13"/>
    </row>
    <row r="46" spans="1:8">
      <c r="A46" s="1" t="s">
        <v>383</v>
      </c>
      <c r="B46" s="1" t="s">
        <v>289</v>
      </c>
      <c r="C46" s="1" t="s">
        <v>203</v>
      </c>
      <c r="D46" s="9" t="s">
        <v>204</v>
      </c>
      <c r="E46" s="10"/>
      <c r="F46" s="10"/>
      <c r="G46" s="10">
        <v>453.89</v>
      </c>
      <c r="H46" s="10"/>
    </row>
    <row r="47" spans="1:8">
      <c r="A47" s="14" t="s">
        <v>383</v>
      </c>
      <c r="B47" s="14" t="s">
        <v>289</v>
      </c>
      <c r="C47" s="14" t="s">
        <v>218</v>
      </c>
      <c r="D47" s="12" t="s">
        <v>219</v>
      </c>
      <c r="E47" s="13"/>
      <c r="F47" s="13"/>
      <c r="G47" s="13">
        <v>77</v>
      </c>
      <c r="H47" s="13"/>
    </row>
    <row r="48" spans="1:8">
      <c r="A48" s="1" t="s">
        <v>383</v>
      </c>
      <c r="B48" s="1" t="s">
        <v>289</v>
      </c>
      <c r="C48" s="1" t="s">
        <v>221</v>
      </c>
      <c r="D48" s="9" t="s">
        <v>222</v>
      </c>
      <c r="E48" s="10"/>
      <c r="F48" s="10"/>
      <c r="G48" s="10">
        <v>375.57</v>
      </c>
      <c r="H48" s="10"/>
    </row>
    <row r="49" spans="1:8">
      <c r="A49" s="14" t="s">
        <v>383</v>
      </c>
      <c r="B49" s="14" t="s">
        <v>289</v>
      </c>
      <c r="C49" s="14" t="s">
        <v>230</v>
      </c>
      <c r="D49" s="12" t="s">
        <v>210</v>
      </c>
      <c r="E49" s="13"/>
      <c r="F49" s="13"/>
      <c r="G49" s="13">
        <v>7347.88</v>
      </c>
      <c r="H49" s="13"/>
    </row>
    <row r="50" spans="1:8">
      <c r="A50" s="1" t="s">
        <v>383</v>
      </c>
      <c r="B50" s="1" t="s">
        <v>289</v>
      </c>
      <c r="C50" s="1" t="s">
        <v>232</v>
      </c>
      <c r="D50" s="9" t="s">
        <v>233</v>
      </c>
      <c r="E50" s="10">
        <v>216</v>
      </c>
      <c r="F50" s="10">
        <v>216</v>
      </c>
      <c r="G50" s="10">
        <v>160.82</v>
      </c>
      <c r="H50" s="10" t="s">
        <v>387</v>
      </c>
    </row>
    <row r="51" spans="1:8">
      <c r="A51" s="14" t="s">
        <v>383</v>
      </c>
      <c r="B51" s="14" t="s">
        <v>289</v>
      </c>
      <c r="C51" s="14" t="s">
        <v>237</v>
      </c>
      <c r="D51" s="12" t="s">
        <v>238</v>
      </c>
      <c r="E51" s="13"/>
      <c r="F51" s="13"/>
      <c r="G51" s="13">
        <v>144.31</v>
      </c>
      <c r="H51" s="13"/>
    </row>
    <row r="52" spans="1:8">
      <c r="A52" s="1" t="s">
        <v>383</v>
      </c>
      <c r="B52" s="1" t="s">
        <v>289</v>
      </c>
      <c r="C52" s="1" t="s">
        <v>240</v>
      </c>
      <c r="D52" s="9" t="s">
        <v>241</v>
      </c>
      <c r="E52" s="10"/>
      <c r="F52" s="10"/>
      <c r="G52" s="10">
        <v>16.51</v>
      </c>
      <c r="H52" s="10"/>
    </row>
    <row r="53" ht="30" spans="1:8">
      <c r="A53" s="14" t="s">
        <v>388</v>
      </c>
      <c r="B53" s="14"/>
      <c r="C53" s="14"/>
      <c r="D53" s="12" t="s">
        <v>389</v>
      </c>
      <c r="E53" s="13">
        <v>15000</v>
      </c>
      <c r="F53" s="13">
        <v>15000</v>
      </c>
      <c r="G53" s="13">
        <v>14973.8</v>
      </c>
      <c r="H53" s="13" t="s">
        <v>390</v>
      </c>
    </row>
    <row r="54" spans="1:8">
      <c r="A54" s="1" t="s">
        <v>388</v>
      </c>
      <c r="B54" s="1" t="s">
        <v>285</v>
      </c>
      <c r="D54" s="9" t="s">
        <v>282</v>
      </c>
      <c r="E54" s="10">
        <v>15000</v>
      </c>
      <c r="F54" s="10">
        <v>15000</v>
      </c>
      <c r="G54" s="10">
        <v>14973.8</v>
      </c>
      <c r="H54" s="10" t="s">
        <v>390</v>
      </c>
    </row>
    <row r="55" spans="1:8">
      <c r="A55" s="14" t="s">
        <v>388</v>
      </c>
      <c r="B55" s="14" t="s">
        <v>285</v>
      </c>
      <c r="C55" s="14" t="s">
        <v>259</v>
      </c>
      <c r="D55" s="12" t="s">
        <v>260</v>
      </c>
      <c r="E55" s="13">
        <v>15000</v>
      </c>
      <c r="F55" s="13">
        <v>15000</v>
      </c>
      <c r="G55" s="13">
        <v>14973.8</v>
      </c>
      <c r="H55" s="13" t="s">
        <v>390</v>
      </c>
    </row>
    <row r="56" spans="1:8">
      <c r="A56" s="1" t="s">
        <v>388</v>
      </c>
      <c r="B56" s="1" t="s">
        <v>285</v>
      </c>
      <c r="C56" s="1" t="s">
        <v>264</v>
      </c>
      <c r="D56" s="9" t="s">
        <v>265</v>
      </c>
      <c r="E56" s="10"/>
      <c r="F56" s="10"/>
      <c r="G56" s="10">
        <v>4620.18</v>
      </c>
      <c r="H56" s="10"/>
    </row>
    <row r="57" spans="1:8">
      <c r="A57" s="14" t="s">
        <v>388</v>
      </c>
      <c r="B57" s="14" t="s">
        <v>285</v>
      </c>
      <c r="C57" s="14" t="s">
        <v>267</v>
      </c>
      <c r="D57" s="12" t="s">
        <v>268</v>
      </c>
      <c r="E57" s="13"/>
      <c r="F57" s="13"/>
      <c r="G57" s="13">
        <v>422.46</v>
      </c>
      <c r="H57" s="13"/>
    </row>
    <row r="58" spans="1:8">
      <c r="A58" s="1" t="s">
        <v>388</v>
      </c>
      <c r="B58" s="1" t="s">
        <v>285</v>
      </c>
      <c r="C58" s="1" t="s">
        <v>270</v>
      </c>
      <c r="D58" s="9" t="s">
        <v>271</v>
      </c>
      <c r="E58" s="10"/>
      <c r="F58" s="10"/>
      <c r="G58" s="10">
        <v>9931.16</v>
      </c>
      <c r="H58" s="10"/>
    </row>
    <row r="59" ht="30" spans="1:8">
      <c r="A59" s="14" t="s">
        <v>391</v>
      </c>
      <c r="B59" s="14"/>
      <c r="C59" s="14"/>
      <c r="D59" s="12" t="s">
        <v>392</v>
      </c>
      <c r="E59" s="13">
        <v>92012</v>
      </c>
      <c r="F59" s="13">
        <v>92012</v>
      </c>
      <c r="G59" s="13">
        <v>88518.57</v>
      </c>
      <c r="H59" s="13" t="s">
        <v>393</v>
      </c>
    </row>
    <row r="60" ht="30" spans="1:8">
      <c r="A60" s="1" t="s">
        <v>394</v>
      </c>
      <c r="D60" s="9" t="s">
        <v>395</v>
      </c>
      <c r="E60" s="10">
        <v>83152</v>
      </c>
      <c r="F60" s="10">
        <v>83152</v>
      </c>
      <c r="G60" s="10">
        <v>80039.05</v>
      </c>
      <c r="H60" s="10" t="s">
        <v>396</v>
      </c>
    </row>
    <row r="61" spans="1:8">
      <c r="A61" s="14" t="s">
        <v>394</v>
      </c>
      <c r="B61" s="14" t="s">
        <v>285</v>
      </c>
      <c r="C61" s="14"/>
      <c r="D61" s="12" t="s">
        <v>282</v>
      </c>
      <c r="E61" s="13">
        <v>66152</v>
      </c>
      <c r="F61" s="13">
        <v>66152</v>
      </c>
      <c r="G61" s="13">
        <v>63296.75</v>
      </c>
      <c r="H61" s="13" t="s">
        <v>397</v>
      </c>
    </row>
    <row r="62" spans="1:8">
      <c r="A62" s="1" t="s">
        <v>394</v>
      </c>
      <c r="B62" s="1" t="s">
        <v>285</v>
      </c>
      <c r="C62" s="1" t="s">
        <v>115</v>
      </c>
      <c r="D62" s="9" t="s">
        <v>116</v>
      </c>
      <c r="E62" s="10">
        <v>64901</v>
      </c>
      <c r="F62" s="10">
        <v>64901</v>
      </c>
      <c r="G62" s="10">
        <v>62089</v>
      </c>
      <c r="H62" s="10" t="s">
        <v>398</v>
      </c>
    </row>
    <row r="63" spans="1:8">
      <c r="A63" s="14" t="s">
        <v>394</v>
      </c>
      <c r="B63" s="14" t="s">
        <v>285</v>
      </c>
      <c r="C63" s="14" t="s">
        <v>121</v>
      </c>
      <c r="D63" s="12" t="s">
        <v>122</v>
      </c>
      <c r="E63" s="13"/>
      <c r="F63" s="13"/>
      <c r="G63" s="13">
        <v>47227.41</v>
      </c>
      <c r="H63" s="13"/>
    </row>
    <row r="64" spans="1:8">
      <c r="A64" s="1" t="s">
        <v>394</v>
      </c>
      <c r="B64" s="1" t="s">
        <v>285</v>
      </c>
      <c r="C64" s="1" t="s">
        <v>133</v>
      </c>
      <c r="D64" s="9" t="s">
        <v>131</v>
      </c>
      <c r="E64" s="10"/>
      <c r="F64" s="10"/>
      <c r="G64" s="10">
        <v>4257.78</v>
      </c>
      <c r="H64" s="10"/>
    </row>
    <row r="65" spans="1:8">
      <c r="A65" s="14" t="s">
        <v>394</v>
      </c>
      <c r="B65" s="14" t="s">
        <v>285</v>
      </c>
      <c r="C65" s="14" t="s">
        <v>137</v>
      </c>
      <c r="D65" s="12" t="s">
        <v>138</v>
      </c>
      <c r="E65" s="13"/>
      <c r="F65" s="13"/>
      <c r="G65" s="13">
        <v>10603.81</v>
      </c>
      <c r="H65" s="13"/>
    </row>
    <row r="66" spans="1:8">
      <c r="A66" s="1" t="s">
        <v>394</v>
      </c>
      <c r="B66" s="1" t="s">
        <v>285</v>
      </c>
      <c r="C66" s="1" t="s">
        <v>142</v>
      </c>
      <c r="D66" s="9" t="s">
        <v>143</v>
      </c>
      <c r="E66" s="10">
        <v>1251</v>
      </c>
      <c r="F66" s="10">
        <v>1251</v>
      </c>
      <c r="G66" s="10">
        <v>1207.75</v>
      </c>
      <c r="H66" s="10" t="s">
        <v>399</v>
      </c>
    </row>
    <row r="67" spans="1:8">
      <c r="A67" s="14" t="s">
        <v>394</v>
      </c>
      <c r="B67" s="14" t="s">
        <v>285</v>
      </c>
      <c r="C67" s="14" t="s">
        <v>151</v>
      </c>
      <c r="D67" s="12" t="s">
        <v>152</v>
      </c>
      <c r="E67" s="13"/>
      <c r="F67" s="13"/>
      <c r="G67" s="13">
        <v>1207.75</v>
      </c>
      <c r="H67" s="13"/>
    </row>
    <row r="68" spans="1:8">
      <c r="A68" s="1" t="s">
        <v>394</v>
      </c>
      <c r="B68" s="1" t="s">
        <v>299</v>
      </c>
      <c r="D68" s="9" t="s">
        <v>300</v>
      </c>
      <c r="E68" s="10">
        <v>17000</v>
      </c>
      <c r="F68" s="10">
        <v>17000</v>
      </c>
      <c r="G68" s="10">
        <v>16742.3</v>
      </c>
      <c r="H68" s="10" t="s">
        <v>400</v>
      </c>
    </row>
    <row r="69" spans="1:8">
      <c r="A69" s="14" t="s">
        <v>394</v>
      </c>
      <c r="B69" s="14" t="s">
        <v>299</v>
      </c>
      <c r="C69" s="14" t="s">
        <v>115</v>
      </c>
      <c r="D69" s="12" t="s">
        <v>116</v>
      </c>
      <c r="E69" s="13">
        <v>17000</v>
      </c>
      <c r="F69" s="13">
        <v>17000</v>
      </c>
      <c r="G69" s="13">
        <v>16742.3</v>
      </c>
      <c r="H69" s="13" t="s">
        <v>400</v>
      </c>
    </row>
    <row r="70" spans="1:8">
      <c r="A70" s="1" t="s">
        <v>394</v>
      </c>
      <c r="B70" s="1" t="s">
        <v>299</v>
      </c>
      <c r="C70" s="1" t="s">
        <v>121</v>
      </c>
      <c r="D70" s="9" t="s">
        <v>122</v>
      </c>
      <c r="E70" s="10"/>
      <c r="F70" s="10"/>
      <c r="G70" s="10">
        <v>16742.3</v>
      </c>
      <c r="H70" s="10"/>
    </row>
    <row r="71" spans="1:8">
      <c r="A71" s="14" t="s">
        <v>401</v>
      </c>
      <c r="B71" s="14"/>
      <c r="C71" s="14"/>
      <c r="D71" s="12" t="s">
        <v>402</v>
      </c>
      <c r="E71" s="13">
        <v>6100</v>
      </c>
      <c r="F71" s="13">
        <v>6100</v>
      </c>
      <c r="G71" s="13">
        <v>7111.88</v>
      </c>
      <c r="H71" s="13" t="s">
        <v>403</v>
      </c>
    </row>
    <row r="72" spans="1:8">
      <c r="A72" s="1" t="s">
        <v>401</v>
      </c>
      <c r="B72" s="1" t="s">
        <v>285</v>
      </c>
      <c r="D72" s="9" t="s">
        <v>282</v>
      </c>
      <c r="E72" s="10">
        <v>6100</v>
      </c>
      <c r="F72" s="10">
        <v>6100</v>
      </c>
      <c r="G72" s="10">
        <v>7111.88</v>
      </c>
      <c r="H72" s="10" t="s">
        <v>403</v>
      </c>
    </row>
    <row r="73" spans="1:8">
      <c r="A73" s="14" t="s">
        <v>401</v>
      </c>
      <c r="B73" s="14" t="s">
        <v>285</v>
      </c>
      <c r="C73" s="14" t="s">
        <v>142</v>
      </c>
      <c r="D73" s="12" t="s">
        <v>143</v>
      </c>
      <c r="E73" s="13">
        <v>6100</v>
      </c>
      <c r="F73" s="13">
        <v>6100</v>
      </c>
      <c r="G73" s="13">
        <v>7111.88</v>
      </c>
      <c r="H73" s="13" t="s">
        <v>403</v>
      </c>
    </row>
    <row r="74" spans="1:8">
      <c r="A74" s="1" t="s">
        <v>401</v>
      </c>
      <c r="B74" s="1" t="s">
        <v>285</v>
      </c>
      <c r="C74" s="1" t="s">
        <v>159</v>
      </c>
      <c r="D74" s="9" t="s">
        <v>160</v>
      </c>
      <c r="E74" s="10"/>
      <c r="F74" s="10"/>
      <c r="G74" s="10">
        <v>2131.9</v>
      </c>
      <c r="H74" s="10"/>
    </row>
    <row r="75" spans="1:8">
      <c r="A75" s="14" t="s">
        <v>401</v>
      </c>
      <c r="B75" s="14" t="s">
        <v>285</v>
      </c>
      <c r="C75" s="14" t="s">
        <v>197</v>
      </c>
      <c r="D75" s="12" t="s">
        <v>198</v>
      </c>
      <c r="E75" s="13"/>
      <c r="F75" s="13"/>
      <c r="G75" s="13">
        <v>4979.98</v>
      </c>
      <c r="H75" s="13"/>
    </row>
    <row r="76" spans="1:8">
      <c r="A76" s="1" t="s">
        <v>404</v>
      </c>
      <c r="D76" s="9" t="s">
        <v>405</v>
      </c>
      <c r="E76" s="10">
        <v>1380</v>
      </c>
      <c r="F76" s="10">
        <v>1380</v>
      </c>
      <c r="G76" s="10">
        <v>390.85</v>
      </c>
      <c r="H76" s="10" t="s">
        <v>406</v>
      </c>
    </row>
    <row r="77" spans="1:8">
      <c r="A77" s="14" t="s">
        <v>404</v>
      </c>
      <c r="B77" s="14" t="s">
        <v>285</v>
      </c>
      <c r="C77" s="14"/>
      <c r="D77" s="12" t="s">
        <v>282</v>
      </c>
      <c r="E77" s="13">
        <v>1380</v>
      </c>
      <c r="F77" s="13">
        <v>1380</v>
      </c>
      <c r="G77" s="13">
        <v>390.85</v>
      </c>
      <c r="H77" s="13" t="s">
        <v>406</v>
      </c>
    </row>
    <row r="78" spans="1:8">
      <c r="A78" s="1" t="s">
        <v>404</v>
      </c>
      <c r="B78" s="1" t="s">
        <v>285</v>
      </c>
      <c r="C78" s="1" t="s">
        <v>115</v>
      </c>
      <c r="D78" s="9" t="s">
        <v>116</v>
      </c>
      <c r="E78" s="10">
        <v>1380</v>
      </c>
      <c r="F78" s="10">
        <v>1380</v>
      </c>
      <c r="G78" s="10">
        <v>390.85</v>
      </c>
      <c r="H78" s="10" t="s">
        <v>406</v>
      </c>
    </row>
    <row r="79" spans="1:8">
      <c r="A79" s="14" t="s">
        <v>404</v>
      </c>
      <c r="B79" s="14" t="s">
        <v>285</v>
      </c>
      <c r="C79" s="14" t="s">
        <v>121</v>
      </c>
      <c r="D79" s="12" t="s">
        <v>122</v>
      </c>
      <c r="E79" s="13"/>
      <c r="F79" s="13"/>
      <c r="G79" s="13">
        <v>335.48</v>
      </c>
      <c r="H79" s="13"/>
    </row>
    <row r="80" spans="1:8">
      <c r="A80" s="1" t="s">
        <v>404</v>
      </c>
      <c r="B80" s="1" t="s">
        <v>285</v>
      </c>
      <c r="C80" s="1" t="s">
        <v>137</v>
      </c>
      <c r="D80" s="9" t="s">
        <v>138</v>
      </c>
      <c r="E80" s="10"/>
      <c r="F80" s="10"/>
      <c r="G80" s="10">
        <v>55.37</v>
      </c>
      <c r="H80" s="10"/>
    </row>
    <row r="81" spans="1:8">
      <c r="A81" s="14" t="s">
        <v>407</v>
      </c>
      <c r="B81" s="14"/>
      <c r="C81" s="14"/>
      <c r="D81" s="12" t="s">
        <v>408</v>
      </c>
      <c r="E81" s="13">
        <v>1380</v>
      </c>
      <c r="F81" s="13">
        <v>1380</v>
      </c>
      <c r="G81" s="13">
        <v>976.79</v>
      </c>
      <c r="H81" s="13" t="s">
        <v>409</v>
      </c>
    </row>
    <row r="82" spans="1:8">
      <c r="A82" s="1" t="s">
        <v>407</v>
      </c>
      <c r="B82" s="1" t="s">
        <v>285</v>
      </c>
      <c r="D82" s="9" t="s">
        <v>282</v>
      </c>
      <c r="E82" s="10">
        <v>1380</v>
      </c>
      <c r="F82" s="10">
        <v>1380</v>
      </c>
      <c r="G82" s="10">
        <v>976.79</v>
      </c>
      <c r="H82" s="10" t="s">
        <v>409</v>
      </c>
    </row>
    <row r="83" spans="1:8">
      <c r="A83" s="14" t="s">
        <v>407</v>
      </c>
      <c r="B83" s="14" t="s">
        <v>285</v>
      </c>
      <c r="C83" s="14" t="s">
        <v>115</v>
      </c>
      <c r="D83" s="12" t="s">
        <v>116</v>
      </c>
      <c r="E83" s="13">
        <v>1380</v>
      </c>
      <c r="F83" s="13">
        <v>1380</v>
      </c>
      <c r="G83" s="13">
        <v>976.79</v>
      </c>
      <c r="H83" s="13" t="s">
        <v>409</v>
      </c>
    </row>
    <row r="84" spans="1:8">
      <c r="A84" s="1" t="s">
        <v>407</v>
      </c>
      <c r="B84" s="1" t="s">
        <v>285</v>
      </c>
      <c r="C84" s="1" t="s">
        <v>121</v>
      </c>
      <c r="D84" s="9" t="s">
        <v>122</v>
      </c>
      <c r="E84" s="10"/>
      <c r="F84" s="10"/>
      <c r="G84" s="10">
        <v>838.45</v>
      </c>
      <c r="H84" s="10"/>
    </row>
    <row r="85" spans="1:8">
      <c r="A85" s="14" t="s">
        <v>407</v>
      </c>
      <c r="B85" s="14" t="s">
        <v>285</v>
      </c>
      <c r="C85" s="14" t="s">
        <v>137</v>
      </c>
      <c r="D85" s="12" t="s">
        <v>138</v>
      </c>
      <c r="E85" s="13"/>
      <c r="F85" s="13"/>
      <c r="G85" s="13">
        <v>138.34</v>
      </c>
      <c r="H85" s="13"/>
    </row>
    <row r="86" spans="1:8">
      <c r="A86" s="1" t="s">
        <v>410</v>
      </c>
      <c r="D86" s="9" t="s">
        <v>411</v>
      </c>
      <c r="E86" s="10">
        <v>818981</v>
      </c>
      <c r="F86" s="10">
        <v>818981</v>
      </c>
      <c r="G86" s="10">
        <v>823268.99</v>
      </c>
      <c r="H86" s="10" t="s">
        <v>412</v>
      </c>
    </row>
    <row r="87" spans="1:8">
      <c r="A87" s="14" t="s">
        <v>413</v>
      </c>
      <c r="B87" s="14"/>
      <c r="C87" s="14"/>
      <c r="D87" s="12" t="s">
        <v>411</v>
      </c>
      <c r="E87" s="13">
        <v>35878</v>
      </c>
      <c r="F87" s="13">
        <v>35878</v>
      </c>
      <c r="G87" s="13">
        <v>25886.51</v>
      </c>
      <c r="H87" s="13" t="s">
        <v>414</v>
      </c>
    </row>
    <row r="88" spans="1:8">
      <c r="A88" s="1" t="s">
        <v>413</v>
      </c>
      <c r="B88" s="1" t="s">
        <v>294</v>
      </c>
      <c r="D88" s="9" t="s">
        <v>295</v>
      </c>
      <c r="E88" s="10">
        <v>2523</v>
      </c>
      <c r="F88" s="10">
        <v>2523</v>
      </c>
      <c r="G88" s="10"/>
      <c r="H88" s="10"/>
    </row>
    <row r="89" spans="1:8">
      <c r="A89" s="14" t="s">
        <v>413</v>
      </c>
      <c r="B89" s="14" t="s">
        <v>294</v>
      </c>
      <c r="C89" s="14" t="s">
        <v>142</v>
      </c>
      <c r="D89" s="12" t="s">
        <v>143</v>
      </c>
      <c r="E89" s="13">
        <v>2523</v>
      </c>
      <c r="F89" s="13">
        <v>2523</v>
      </c>
      <c r="G89" s="13"/>
      <c r="H89" s="13"/>
    </row>
    <row r="90" spans="1:8">
      <c r="A90" s="1" t="s">
        <v>413</v>
      </c>
      <c r="B90" s="1" t="s">
        <v>299</v>
      </c>
      <c r="D90" s="9" t="s">
        <v>300</v>
      </c>
      <c r="E90" s="10">
        <v>24872</v>
      </c>
      <c r="F90" s="10">
        <v>24872</v>
      </c>
      <c r="G90" s="10">
        <v>22130.99</v>
      </c>
      <c r="H90" s="10" t="s">
        <v>415</v>
      </c>
    </row>
    <row r="91" spans="1:8">
      <c r="A91" s="14" t="s">
        <v>413</v>
      </c>
      <c r="B91" s="14" t="s">
        <v>299</v>
      </c>
      <c r="C91" s="14" t="s">
        <v>115</v>
      </c>
      <c r="D91" s="12" t="s">
        <v>116</v>
      </c>
      <c r="E91" s="13">
        <v>950</v>
      </c>
      <c r="F91" s="13">
        <v>950</v>
      </c>
      <c r="G91" s="13">
        <v>311.09</v>
      </c>
      <c r="H91" s="13" t="s">
        <v>416</v>
      </c>
    </row>
    <row r="92" spans="1:8">
      <c r="A92" s="1" t="s">
        <v>413</v>
      </c>
      <c r="B92" s="1" t="s">
        <v>299</v>
      </c>
      <c r="C92" s="1" t="s">
        <v>121</v>
      </c>
      <c r="D92" s="9" t="s">
        <v>122</v>
      </c>
      <c r="E92" s="10"/>
      <c r="F92" s="10"/>
      <c r="G92" s="10">
        <v>267.03</v>
      </c>
      <c r="H92" s="10"/>
    </row>
    <row r="93" spans="1:8">
      <c r="A93" s="14" t="s">
        <v>413</v>
      </c>
      <c r="B93" s="14" t="s">
        <v>299</v>
      </c>
      <c r="C93" s="14" t="s">
        <v>137</v>
      </c>
      <c r="D93" s="12" t="s">
        <v>138</v>
      </c>
      <c r="E93" s="13"/>
      <c r="F93" s="13"/>
      <c r="G93" s="13">
        <v>44.06</v>
      </c>
      <c r="H93" s="13"/>
    </row>
    <row r="94" spans="1:8">
      <c r="A94" s="1" t="s">
        <v>413</v>
      </c>
      <c r="B94" s="1" t="s">
        <v>299</v>
      </c>
      <c r="C94" s="1" t="s">
        <v>142</v>
      </c>
      <c r="D94" s="9" t="s">
        <v>143</v>
      </c>
      <c r="E94" s="10">
        <v>23922</v>
      </c>
      <c r="F94" s="10">
        <v>23922</v>
      </c>
      <c r="G94" s="10">
        <v>21819.9</v>
      </c>
      <c r="H94" s="10" t="s">
        <v>417</v>
      </c>
    </row>
    <row r="95" spans="1:8">
      <c r="A95" s="14" t="s">
        <v>413</v>
      </c>
      <c r="B95" s="14" t="s">
        <v>299</v>
      </c>
      <c r="C95" s="14" t="s">
        <v>148</v>
      </c>
      <c r="D95" s="12" t="s">
        <v>149</v>
      </c>
      <c r="E95" s="13"/>
      <c r="F95" s="13"/>
      <c r="G95" s="13">
        <v>50</v>
      </c>
      <c r="H95" s="13"/>
    </row>
    <row r="96" spans="1:8">
      <c r="A96" s="1" t="s">
        <v>413</v>
      </c>
      <c r="B96" s="1" t="s">
        <v>299</v>
      </c>
      <c r="C96" s="1" t="s">
        <v>162</v>
      </c>
      <c r="D96" s="9" t="s">
        <v>163</v>
      </c>
      <c r="E96" s="10"/>
      <c r="F96" s="10"/>
      <c r="G96" s="10">
        <v>21399.32</v>
      </c>
      <c r="H96" s="10"/>
    </row>
    <row r="97" spans="1:8">
      <c r="A97" s="14" t="s">
        <v>413</v>
      </c>
      <c r="B97" s="14" t="s">
        <v>299</v>
      </c>
      <c r="C97" s="14" t="s">
        <v>200</v>
      </c>
      <c r="D97" s="12" t="s">
        <v>201</v>
      </c>
      <c r="E97" s="13"/>
      <c r="F97" s="13"/>
      <c r="G97" s="13">
        <v>20</v>
      </c>
      <c r="H97" s="13"/>
    </row>
    <row r="98" ht="30" spans="1:8">
      <c r="A98" s="1" t="s">
        <v>413</v>
      </c>
      <c r="B98" s="1" t="s">
        <v>299</v>
      </c>
      <c r="C98" s="1" t="s">
        <v>212</v>
      </c>
      <c r="D98" s="9" t="s">
        <v>213</v>
      </c>
      <c r="E98" s="10"/>
      <c r="F98" s="10"/>
      <c r="G98" s="10">
        <v>229.33</v>
      </c>
      <c r="H98" s="10"/>
    </row>
    <row r="99" spans="1:8">
      <c r="A99" s="14" t="s">
        <v>413</v>
      </c>
      <c r="B99" s="14" t="s">
        <v>299</v>
      </c>
      <c r="C99" s="14" t="s">
        <v>230</v>
      </c>
      <c r="D99" s="12" t="s">
        <v>210</v>
      </c>
      <c r="E99" s="13"/>
      <c r="F99" s="13"/>
      <c r="G99" s="13">
        <v>121.25</v>
      </c>
      <c r="H99" s="13"/>
    </row>
    <row r="100" spans="1:8">
      <c r="A100" s="1" t="s">
        <v>413</v>
      </c>
      <c r="B100" s="1" t="s">
        <v>305</v>
      </c>
      <c r="D100" s="9" t="s">
        <v>306</v>
      </c>
      <c r="E100" s="10">
        <v>2935</v>
      </c>
      <c r="F100" s="10">
        <v>2935</v>
      </c>
      <c r="G100" s="10">
        <v>2995.72</v>
      </c>
      <c r="H100" s="10" t="s">
        <v>418</v>
      </c>
    </row>
    <row r="101" spans="1:8">
      <c r="A101" s="14" t="s">
        <v>413</v>
      </c>
      <c r="B101" s="14" t="s">
        <v>305</v>
      </c>
      <c r="C101" s="14" t="s">
        <v>115</v>
      </c>
      <c r="D101" s="12" t="s">
        <v>116</v>
      </c>
      <c r="E101" s="13">
        <v>1070</v>
      </c>
      <c r="F101" s="13">
        <v>1070</v>
      </c>
      <c r="G101" s="13">
        <v>687.77</v>
      </c>
      <c r="H101" s="13" t="s">
        <v>419</v>
      </c>
    </row>
    <row r="102" spans="1:8">
      <c r="A102" s="1" t="s">
        <v>413</v>
      </c>
      <c r="B102" s="1" t="s">
        <v>305</v>
      </c>
      <c r="C102" s="1" t="s">
        <v>121</v>
      </c>
      <c r="D102" s="9" t="s">
        <v>122</v>
      </c>
      <c r="E102" s="10"/>
      <c r="F102" s="10"/>
      <c r="G102" s="10">
        <v>590.36</v>
      </c>
      <c r="H102" s="10"/>
    </row>
    <row r="103" spans="1:8">
      <c r="A103" s="14" t="s">
        <v>413</v>
      </c>
      <c r="B103" s="14" t="s">
        <v>305</v>
      </c>
      <c r="C103" s="14" t="s">
        <v>137</v>
      </c>
      <c r="D103" s="12" t="s">
        <v>138</v>
      </c>
      <c r="E103" s="13"/>
      <c r="F103" s="13"/>
      <c r="G103" s="13">
        <v>97.41</v>
      </c>
      <c r="H103" s="13"/>
    </row>
    <row r="104" spans="1:8">
      <c r="A104" s="1" t="s">
        <v>413</v>
      </c>
      <c r="B104" s="1" t="s">
        <v>305</v>
      </c>
      <c r="C104" s="1" t="s">
        <v>142</v>
      </c>
      <c r="D104" s="9" t="s">
        <v>143</v>
      </c>
      <c r="E104" s="10">
        <v>1270</v>
      </c>
      <c r="F104" s="10">
        <v>1270</v>
      </c>
      <c r="G104" s="10">
        <v>1713.47</v>
      </c>
      <c r="H104" s="10" t="s">
        <v>420</v>
      </c>
    </row>
    <row r="105" spans="1:8">
      <c r="A105" s="14" t="s">
        <v>413</v>
      </c>
      <c r="B105" s="14" t="s">
        <v>305</v>
      </c>
      <c r="C105" s="14" t="s">
        <v>159</v>
      </c>
      <c r="D105" s="12" t="s">
        <v>160</v>
      </c>
      <c r="E105" s="13"/>
      <c r="F105" s="13"/>
      <c r="G105" s="13">
        <v>1412.56</v>
      </c>
      <c r="H105" s="13"/>
    </row>
    <row r="106" spans="1:8">
      <c r="A106" s="1" t="s">
        <v>413</v>
      </c>
      <c r="B106" s="1" t="s">
        <v>305</v>
      </c>
      <c r="C106" s="1" t="s">
        <v>179</v>
      </c>
      <c r="D106" s="9" t="s">
        <v>180</v>
      </c>
      <c r="E106" s="10"/>
      <c r="F106" s="10"/>
      <c r="G106" s="10">
        <v>175.83</v>
      </c>
      <c r="H106" s="10"/>
    </row>
    <row r="107" spans="1:8">
      <c r="A107" s="14" t="s">
        <v>413</v>
      </c>
      <c r="B107" s="14" t="s">
        <v>305</v>
      </c>
      <c r="C107" s="14" t="s">
        <v>197</v>
      </c>
      <c r="D107" s="12" t="s">
        <v>198</v>
      </c>
      <c r="E107" s="13"/>
      <c r="F107" s="13"/>
      <c r="G107" s="13">
        <v>125.08</v>
      </c>
      <c r="H107" s="13"/>
    </row>
    <row r="108" spans="1:8">
      <c r="A108" s="1" t="s">
        <v>413</v>
      </c>
      <c r="B108" s="1" t="s">
        <v>305</v>
      </c>
      <c r="C108" s="1" t="s">
        <v>250</v>
      </c>
      <c r="D108" s="9" t="s">
        <v>251</v>
      </c>
      <c r="E108" s="10">
        <v>595</v>
      </c>
      <c r="F108" s="10">
        <v>595</v>
      </c>
      <c r="G108" s="10">
        <v>594.48</v>
      </c>
      <c r="H108" s="10" t="s">
        <v>252</v>
      </c>
    </row>
    <row r="109" spans="1:8">
      <c r="A109" s="14" t="s">
        <v>413</v>
      </c>
      <c r="B109" s="14" t="s">
        <v>305</v>
      </c>
      <c r="C109" s="14" t="s">
        <v>254</v>
      </c>
      <c r="D109" s="12" t="s">
        <v>255</v>
      </c>
      <c r="E109" s="13"/>
      <c r="F109" s="13"/>
      <c r="G109" s="13">
        <v>594.48</v>
      </c>
      <c r="H109" s="13"/>
    </row>
    <row r="110" spans="1:8">
      <c r="A110" s="1" t="s">
        <v>413</v>
      </c>
      <c r="B110" s="1" t="s">
        <v>307</v>
      </c>
      <c r="D110" s="9" t="s">
        <v>308</v>
      </c>
      <c r="E110" s="10">
        <v>1053</v>
      </c>
      <c r="F110" s="10">
        <v>1053</v>
      </c>
      <c r="G110" s="10">
        <v>747.19</v>
      </c>
      <c r="H110" s="10" t="s">
        <v>421</v>
      </c>
    </row>
    <row r="111" spans="1:8">
      <c r="A111" s="14" t="s">
        <v>413</v>
      </c>
      <c r="B111" s="14" t="s">
        <v>307</v>
      </c>
      <c r="C111" s="14" t="s">
        <v>115</v>
      </c>
      <c r="D111" s="12" t="s">
        <v>116</v>
      </c>
      <c r="E111" s="13">
        <v>89</v>
      </c>
      <c r="F111" s="13">
        <v>89</v>
      </c>
      <c r="G111" s="13">
        <v>87.4</v>
      </c>
      <c r="H111" s="13" t="s">
        <v>422</v>
      </c>
    </row>
    <row r="112" spans="1:8">
      <c r="A112" s="1" t="s">
        <v>413</v>
      </c>
      <c r="B112" s="1" t="s">
        <v>307</v>
      </c>
      <c r="C112" s="1" t="s">
        <v>121</v>
      </c>
      <c r="D112" s="9" t="s">
        <v>122</v>
      </c>
      <c r="E112" s="10"/>
      <c r="F112" s="10"/>
      <c r="G112" s="10">
        <v>75.02</v>
      </c>
      <c r="H112" s="10"/>
    </row>
    <row r="113" spans="1:8">
      <c r="A113" s="14" t="s">
        <v>413</v>
      </c>
      <c r="B113" s="14" t="s">
        <v>307</v>
      </c>
      <c r="C113" s="14" t="s">
        <v>137</v>
      </c>
      <c r="D113" s="12" t="s">
        <v>138</v>
      </c>
      <c r="E113" s="13"/>
      <c r="F113" s="13"/>
      <c r="G113" s="13">
        <v>12.38</v>
      </c>
      <c r="H113" s="13"/>
    </row>
    <row r="114" spans="1:8">
      <c r="A114" s="1" t="s">
        <v>413</v>
      </c>
      <c r="B114" s="1" t="s">
        <v>307</v>
      </c>
      <c r="C114" s="1" t="s">
        <v>142</v>
      </c>
      <c r="D114" s="9" t="s">
        <v>143</v>
      </c>
      <c r="E114" s="10">
        <v>964</v>
      </c>
      <c r="F114" s="10">
        <v>964</v>
      </c>
      <c r="G114" s="10">
        <v>659.79</v>
      </c>
      <c r="H114" s="10" t="s">
        <v>423</v>
      </c>
    </row>
    <row r="115" spans="1:8">
      <c r="A115" s="14" t="s">
        <v>413</v>
      </c>
      <c r="B115" s="14" t="s">
        <v>307</v>
      </c>
      <c r="C115" s="14" t="s">
        <v>197</v>
      </c>
      <c r="D115" s="12" t="s">
        <v>198</v>
      </c>
      <c r="E115" s="13"/>
      <c r="F115" s="13"/>
      <c r="G115" s="13">
        <v>659.79</v>
      </c>
      <c r="H115" s="13"/>
    </row>
    <row r="116" spans="1:8">
      <c r="A116" s="1" t="s">
        <v>413</v>
      </c>
      <c r="B116" s="1" t="s">
        <v>315</v>
      </c>
      <c r="D116" s="9" t="s">
        <v>316</v>
      </c>
      <c r="E116" s="10">
        <v>980</v>
      </c>
      <c r="F116" s="10">
        <v>980</v>
      </c>
      <c r="G116" s="10"/>
      <c r="H116" s="10"/>
    </row>
    <row r="117" spans="1:8">
      <c r="A117" s="14" t="s">
        <v>413</v>
      </c>
      <c r="B117" s="14" t="s">
        <v>315</v>
      </c>
      <c r="C117" s="14" t="s">
        <v>142</v>
      </c>
      <c r="D117" s="12" t="s">
        <v>143</v>
      </c>
      <c r="E117" s="13">
        <v>360</v>
      </c>
      <c r="F117" s="13">
        <v>360</v>
      </c>
      <c r="G117" s="13"/>
      <c r="H117" s="13"/>
    </row>
    <row r="118" spans="1:8">
      <c r="A118" s="1" t="s">
        <v>413</v>
      </c>
      <c r="B118" s="1" t="s">
        <v>315</v>
      </c>
      <c r="C118" s="1" t="s">
        <v>259</v>
      </c>
      <c r="D118" s="9" t="s">
        <v>260</v>
      </c>
      <c r="E118" s="10">
        <v>620</v>
      </c>
      <c r="F118" s="10">
        <v>620</v>
      </c>
      <c r="G118" s="10"/>
      <c r="H118" s="10"/>
    </row>
    <row r="119" ht="30" spans="1:8">
      <c r="A119" s="14" t="s">
        <v>413</v>
      </c>
      <c r="B119" s="14" t="s">
        <v>330</v>
      </c>
      <c r="C119" s="14"/>
      <c r="D119" s="12" t="s">
        <v>331</v>
      </c>
      <c r="E119" s="13">
        <v>1582</v>
      </c>
      <c r="F119" s="13">
        <v>1582</v>
      </c>
      <c r="G119" s="13"/>
      <c r="H119" s="13"/>
    </row>
    <row r="120" spans="1:8">
      <c r="A120" s="1" t="s">
        <v>413</v>
      </c>
      <c r="B120" s="1" t="s">
        <v>330</v>
      </c>
      <c r="C120" s="1" t="s">
        <v>115</v>
      </c>
      <c r="D120" s="9" t="s">
        <v>116</v>
      </c>
      <c r="E120" s="10">
        <v>1082</v>
      </c>
      <c r="F120" s="10">
        <v>1082</v>
      </c>
      <c r="G120" s="10"/>
      <c r="H120" s="10"/>
    </row>
    <row r="121" spans="1:8">
      <c r="A121" s="14" t="s">
        <v>413</v>
      </c>
      <c r="B121" s="14" t="s">
        <v>330</v>
      </c>
      <c r="C121" s="14" t="s">
        <v>142</v>
      </c>
      <c r="D121" s="12" t="s">
        <v>143</v>
      </c>
      <c r="E121" s="13">
        <v>500</v>
      </c>
      <c r="F121" s="13">
        <v>500</v>
      </c>
      <c r="G121" s="13"/>
      <c r="H121" s="13"/>
    </row>
    <row r="122" ht="30" spans="1:8">
      <c r="A122" s="1" t="s">
        <v>413</v>
      </c>
      <c r="B122" s="1" t="s">
        <v>334</v>
      </c>
      <c r="D122" s="9" t="s">
        <v>335</v>
      </c>
      <c r="E122" s="10">
        <v>16</v>
      </c>
      <c r="F122" s="10">
        <v>16</v>
      </c>
      <c r="G122" s="10">
        <v>12.61</v>
      </c>
      <c r="H122" s="10" t="s">
        <v>424</v>
      </c>
    </row>
    <row r="123" spans="1:8">
      <c r="A123" s="14" t="s">
        <v>413</v>
      </c>
      <c r="B123" s="14" t="s">
        <v>334</v>
      </c>
      <c r="C123" s="14" t="s">
        <v>115</v>
      </c>
      <c r="D123" s="12" t="s">
        <v>116</v>
      </c>
      <c r="E123" s="13">
        <v>3</v>
      </c>
      <c r="F123" s="13">
        <v>3</v>
      </c>
      <c r="G123" s="13"/>
      <c r="H123" s="13"/>
    </row>
    <row r="124" spans="1:8">
      <c r="A124" s="1" t="s">
        <v>413</v>
      </c>
      <c r="B124" s="1" t="s">
        <v>334</v>
      </c>
      <c r="C124" s="1" t="s">
        <v>142</v>
      </c>
      <c r="D124" s="9" t="s">
        <v>143</v>
      </c>
      <c r="E124" s="10">
        <v>13</v>
      </c>
      <c r="F124" s="10">
        <v>13</v>
      </c>
      <c r="G124" s="10">
        <v>12.61</v>
      </c>
      <c r="H124" s="10" t="s">
        <v>425</v>
      </c>
    </row>
    <row r="125" spans="1:8">
      <c r="A125" s="14" t="s">
        <v>413</v>
      </c>
      <c r="B125" s="14" t="s">
        <v>334</v>
      </c>
      <c r="C125" s="14" t="s">
        <v>179</v>
      </c>
      <c r="D125" s="12" t="s">
        <v>180</v>
      </c>
      <c r="E125" s="13"/>
      <c r="F125" s="13"/>
      <c r="G125" s="13">
        <v>12.61</v>
      </c>
      <c r="H125" s="13"/>
    </row>
    <row r="126" ht="30" spans="1:8">
      <c r="A126" s="1" t="s">
        <v>413</v>
      </c>
      <c r="B126" s="1" t="s">
        <v>336</v>
      </c>
      <c r="D126" s="9" t="s">
        <v>337</v>
      </c>
      <c r="E126" s="10">
        <v>1547</v>
      </c>
      <c r="F126" s="10">
        <v>1547</v>
      </c>
      <c r="G126" s="10"/>
      <c r="H126" s="10"/>
    </row>
    <row r="127" spans="1:8">
      <c r="A127" s="14" t="s">
        <v>413</v>
      </c>
      <c r="B127" s="14" t="s">
        <v>336</v>
      </c>
      <c r="C127" s="14" t="s">
        <v>142</v>
      </c>
      <c r="D127" s="12" t="s">
        <v>143</v>
      </c>
      <c r="E127" s="13">
        <v>1547</v>
      </c>
      <c r="F127" s="13">
        <v>1547</v>
      </c>
      <c r="G127" s="13"/>
      <c r="H127" s="13"/>
    </row>
    <row r="128" spans="1:8">
      <c r="A128" s="1" t="s">
        <v>413</v>
      </c>
      <c r="B128" s="1" t="s">
        <v>342</v>
      </c>
      <c r="D128" s="9" t="s">
        <v>343</v>
      </c>
      <c r="E128" s="10">
        <v>370</v>
      </c>
      <c r="F128" s="10">
        <v>370</v>
      </c>
      <c r="G128" s="10"/>
      <c r="H128" s="10"/>
    </row>
    <row r="129" spans="1:8">
      <c r="A129" s="14" t="s">
        <v>413</v>
      </c>
      <c r="B129" s="14" t="s">
        <v>342</v>
      </c>
      <c r="C129" s="14" t="s">
        <v>142</v>
      </c>
      <c r="D129" s="12" t="s">
        <v>143</v>
      </c>
      <c r="E129" s="13">
        <v>370</v>
      </c>
      <c r="F129" s="13">
        <v>370</v>
      </c>
      <c r="G129" s="13"/>
      <c r="H129" s="13"/>
    </row>
    <row r="130" spans="1:8">
      <c r="A130" s="1" t="s">
        <v>426</v>
      </c>
      <c r="D130" s="9" t="s">
        <v>427</v>
      </c>
      <c r="E130" s="10">
        <v>4190</v>
      </c>
      <c r="F130" s="10">
        <v>4190</v>
      </c>
      <c r="G130" s="10"/>
      <c r="H130" s="10"/>
    </row>
    <row r="131" spans="1:8">
      <c r="A131" s="14" t="s">
        <v>426</v>
      </c>
      <c r="B131" s="14" t="s">
        <v>305</v>
      </c>
      <c r="C131" s="14"/>
      <c r="D131" s="12" t="s">
        <v>306</v>
      </c>
      <c r="E131" s="13">
        <v>760</v>
      </c>
      <c r="F131" s="13">
        <v>760</v>
      </c>
      <c r="G131" s="13"/>
      <c r="H131" s="13"/>
    </row>
    <row r="132" spans="1:8">
      <c r="A132" s="1" t="s">
        <v>426</v>
      </c>
      <c r="B132" s="1" t="s">
        <v>305</v>
      </c>
      <c r="C132" s="1" t="s">
        <v>142</v>
      </c>
      <c r="D132" s="9" t="s">
        <v>143</v>
      </c>
      <c r="E132" s="10">
        <v>760</v>
      </c>
      <c r="F132" s="10">
        <v>760</v>
      </c>
      <c r="G132" s="10"/>
      <c r="H132" s="10"/>
    </row>
    <row r="133" ht="30" spans="1:8">
      <c r="A133" s="14" t="s">
        <v>426</v>
      </c>
      <c r="B133" s="14" t="s">
        <v>310</v>
      </c>
      <c r="C133" s="14"/>
      <c r="D133" s="12" t="s">
        <v>311</v>
      </c>
      <c r="E133" s="13">
        <v>3430</v>
      </c>
      <c r="F133" s="13">
        <v>3430</v>
      </c>
      <c r="G133" s="13"/>
      <c r="H133" s="13"/>
    </row>
    <row r="134" spans="1:8">
      <c r="A134" s="1" t="s">
        <v>426</v>
      </c>
      <c r="B134" s="1" t="s">
        <v>310</v>
      </c>
      <c r="C134" s="1" t="s">
        <v>142</v>
      </c>
      <c r="D134" s="9" t="s">
        <v>143</v>
      </c>
      <c r="E134" s="10">
        <v>3430</v>
      </c>
      <c r="F134" s="10">
        <v>3430</v>
      </c>
      <c r="G134" s="10"/>
      <c r="H134" s="10"/>
    </row>
    <row r="135" spans="1:8">
      <c r="A135" s="14" t="s">
        <v>428</v>
      </c>
      <c r="B135" s="14"/>
      <c r="C135" s="14"/>
      <c r="D135" s="12" t="s">
        <v>429</v>
      </c>
      <c r="E135" s="13">
        <v>44921</v>
      </c>
      <c r="F135" s="13">
        <v>44921</v>
      </c>
      <c r="G135" s="13">
        <v>28024.83</v>
      </c>
      <c r="H135" s="13" t="s">
        <v>430</v>
      </c>
    </row>
    <row r="136" spans="1:8">
      <c r="A136" s="1" t="s">
        <v>428</v>
      </c>
      <c r="B136" s="1" t="s">
        <v>285</v>
      </c>
      <c r="D136" s="9" t="s">
        <v>282</v>
      </c>
      <c r="E136" s="10">
        <v>14921</v>
      </c>
      <c r="F136" s="10">
        <v>14921</v>
      </c>
      <c r="G136" s="10">
        <v>14920.91</v>
      </c>
      <c r="H136" s="10" t="s">
        <v>431</v>
      </c>
    </row>
    <row r="137" ht="30" spans="1:8">
      <c r="A137" s="14" t="s">
        <v>428</v>
      </c>
      <c r="B137" s="14" t="s">
        <v>285</v>
      </c>
      <c r="C137" s="14" t="s">
        <v>243</v>
      </c>
      <c r="D137" s="12" t="s">
        <v>244</v>
      </c>
      <c r="E137" s="13">
        <v>14921</v>
      </c>
      <c r="F137" s="13">
        <v>14921</v>
      </c>
      <c r="G137" s="13">
        <v>14920.91</v>
      </c>
      <c r="H137" s="13" t="s">
        <v>431</v>
      </c>
    </row>
    <row r="138" spans="1:8">
      <c r="A138" s="1" t="s">
        <v>428</v>
      </c>
      <c r="B138" s="1" t="s">
        <v>285</v>
      </c>
      <c r="C138" s="1" t="s">
        <v>248</v>
      </c>
      <c r="D138" s="9" t="s">
        <v>249</v>
      </c>
      <c r="E138" s="10"/>
      <c r="F138" s="10"/>
      <c r="G138" s="10">
        <v>14920.91</v>
      </c>
      <c r="H138" s="10"/>
    </row>
    <row r="139" spans="1:8">
      <c r="A139" s="14" t="s">
        <v>428</v>
      </c>
      <c r="B139" s="14" t="s">
        <v>305</v>
      </c>
      <c r="C139" s="14"/>
      <c r="D139" s="12" t="s">
        <v>306</v>
      </c>
      <c r="E139" s="13">
        <v>30000</v>
      </c>
      <c r="F139" s="13">
        <v>30000</v>
      </c>
      <c r="G139" s="13">
        <v>13103.92</v>
      </c>
      <c r="H139" s="13" t="s">
        <v>432</v>
      </c>
    </row>
    <row r="140" ht="30" spans="1:8">
      <c r="A140" s="1" t="s">
        <v>428</v>
      </c>
      <c r="B140" s="1" t="s">
        <v>305</v>
      </c>
      <c r="C140" s="1" t="s">
        <v>243</v>
      </c>
      <c r="D140" s="9" t="s">
        <v>244</v>
      </c>
      <c r="E140" s="10">
        <v>20000</v>
      </c>
      <c r="F140" s="10">
        <v>20000</v>
      </c>
      <c r="G140" s="10">
        <v>10895.95</v>
      </c>
      <c r="H140" s="10" t="s">
        <v>433</v>
      </c>
    </row>
    <row r="141" spans="1:8">
      <c r="A141" s="14" t="s">
        <v>428</v>
      </c>
      <c r="B141" s="14" t="s">
        <v>305</v>
      </c>
      <c r="C141" s="14" t="s">
        <v>248</v>
      </c>
      <c r="D141" s="12" t="s">
        <v>249</v>
      </c>
      <c r="E141" s="13"/>
      <c r="F141" s="13"/>
      <c r="G141" s="13">
        <v>10895.95</v>
      </c>
      <c r="H141" s="13"/>
    </row>
    <row r="142" spans="1:8">
      <c r="A142" s="1" t="s">
        <v>428</v>
      </c>
      <c r="B142" s="1" t="s">
        <v>305</v>
      </c>
      <c r="C142" s="1" t="s">
        <v>259</v>
      </c>
      <c r="D142" s="9" t="s">
        <v>260</v>
      </c>
      <c r="E142" s="10">
        <v>10000</v>
      </c>
      <c r="F142" s="10">
        <v>10000</v>
      </c>
      <c r="G142" s="10">
        <v>2207.97</v>
      </c>
      <c r="H142" s="10" t="s">
        <v>434</v>
      </c>
    </row>
    <row r="143" spans="1:8">
      <c r="A143" s="14" t="s">
        <v>428</v>
      </c>
      <c r="B143" s="14" t="s">
        <v>305</v>
      </c>
      <c r="C143" s="14" t="s">
        <v>276</v>
      </c>
      <c r="D143" s="12" t="s">
        <v>277</v>
      </c>
      <c r="E143" s="13"/>
      <c r="F143" s="13"/>
      <c r="G143" s="13">
        <v>2207.97</v>
      </c>
      <c r="H143" s="13"/>
    </row>
    <row r="144" ht="30" spans="1:8">
      <c r="A144" s="1" t="s">
        <v>435</v>
      </c>
      <c r="D144" s="9" t="s">
        <v>436</v>
      </c>
      <c r="E144" s="10">
        <v>683528</v>
      </c>
      <c r="F144" s="10">
        <v>683528</v>
      </c>
      <c r="G144" s="10">
        <v>720322.91</v>
      </c>
      <c r="H144" s="10" t="s">
        <v>437</v>
      </c>
    </row>
    <row r="145" spans="1:8">
      <c r="A145" s="14" t="s">
        <v>435</v>
      </c>
      <c r="B145" s="14" t="s">
        <v>305</v>
      </c>
      <c r="C145" s="14"/>
      <c r="D145" s="12" t="s">
        <v>306</v>
      </c>
      <c r="E145" s="13">
        <v>683528</v>
      </c>
      <c r="F145" s="13">
        <v>683528</v>
      </c>
      <c r="G145" s="13">
        <v>720322.91</v>
      </c>
      <c r="H145" s="13" t="s">
        <v>437</v>
      </c>
    </row>
    <row r="146" spans="1:8">
      <c r="A146" s="1" t="s">
        <v>435</v>
      </c>
      <c r="B146" s="1" t="s">
        <v>305</v>
      </c>
      <c r="C146" s="1" t="s">
        <v>115</v>
      </c>
      <c r="D146" s="9" t="s">
        <v>116</v>
      </c>
      <c r="E146" s="10">
        <v>664896</v>
      </c>
      <c r="F146" s="10">
        <v>664896</v>
      </c>
      <c r="G146" s="10">
        <v>702152.72</v>
      </c>
      <c r="H146" s="10" t="s">
        <v>438</v>
      </c>
    </row>
    <row r="147" spans="1:8">
      <c r="A147" s="14" t="s">
        <v>435</v>
      </c>
      <c r="B147" s="14" t="s">
        <v>305</v>
      </c>
      <c r="C147" s="14" t="s">
        <v>121</v>
      </c>
      <c r="D147" s="12" t="s">
        <v>122</v>
      </c>
      <c r="E147" s="13"/>
      <c r="F147" s="13"/>
      <c r="G147" s="13">
        <v>558540.86</v>
      </c>
      <c r="H147" s="13"/>
    </row>
    <row r="148" spans="1:8">
      <c r="A148" s="1" t="s">
        <v>435</v>
      </c>
      <c r="B148" s="1" t="s">
        <v>305</v>
      </c>
      <c r="C148" s="1" t="s">
        <v>124</v>
      </c>
      <c r="D148" s="9" t="s">
        <v>125</v>
      </c>
      <c r="E148" s="10"/>
      <c r="F148" s="10"/>
      <c r="G148" s="10">
        <v>7764.44</v>
      </c>
      <c r="H148" s="10"/>
    </row>
    <row r="149" spans="1:8">
      <c r="A149" s="14" t="s">
        <v>435</v>
      </c>
      <c r="B149" s="14" t="s">
        <v>305</v>
      </c>
      <c r="C149" s="14" t="s">
        <v>127</v>
      </c>
      <c r="D149" s="12" t="s">
        <v>128</v>
      </c>
      <c r="E149" s="13"/>
      <c r="F149" s="13"/>
      <c r="G149" s="13">
        <v>5062.3</v>
      </c>
      <c r="H149" s="13"/>
    </row>
    <row r="150" spans="1:8">
      <c r="A150" s="1" t="s">
        <v>435</v>
      </c>
      <c r="B150" s="1" t="s">
        <v>305</v>
      </c>
      <c r="C150" s="1" t="s">
        <v>133</v>
      </c>
      <c r="D150" s="9" t="s">
        <v>131</v>
      </c>
      <c r="E150" s="10"/>
      <c r="F150" s="10"/>
      <c r="G150" s="10">
        <v>36566.3</v>
      </c>
      <c r="H150" s="10"/>
    </row>
    <row r="151" spans="1:8">
      <c r="A151" s="14" t="s">
        <v>435</v>
      </c>
      <c r="B151" s="14" t="s">
        <v>305</v>
      </c>
      <c r="C151" s="14" t="s">
        <v>137</v>
      </c>
      <c r="D151" s="12" t="s">
        <v>138</v>
      </c>
      <c r="E151" s="13"/>
      <c r="F151" s="13"/>
      <c r="G151" s="13">
        <v>94187.8</v>
      </c>
      <c r="H151" s="13"/>
    </row>
    <row r="152" ht="30" spans="1:8">
      <c r="A152" s="1" t="s">
        <v>435</v>
      </c>
      <c r="B152" s="1" t="s">
        <v>305</v>
      </c>
      <c r="C152" s="1" t="s">
        <v>140</v>
      </c>
      <c r="D152" s="9" t="s">
        <v>141</v>
      </c>
      <c r="E152" s="10"/>
      <c r="F152" s="10"/>
      <c r="G152" s="10">
        <v>31.02</v>
      </c>
      <c r="H152" s="10"/>
    </row>
    <row r="153" spans="1:8">
      <c r="A153" s="14" t="s">
        <v>435</v>
      </c>
      <c r="B153" s="14" t="s">
        <v>305</v>
      </c>
      <c r="C153" s="14" t="s">
        <v>142</v>
      </c>
      <c r="D153" s="12" t="s">
        <v>143</v>
      </c>
      <c r="E153" s="13">
        <v>17734</v>
      </c>
      <c r="F153" s="13">
        <v>17734</v>
      </c>
      <c r="G153" s="13">
        <v>17272.49</v>
      </c>
      <c r="H153" s="13" t="s">
        <v>439</v>
      </c>
    </row>
    <row r="154" spans="1:8">
      <c r="A154" s="1" t="s">
        <v>435</v>
      </c>
      <c r="B154" s="1" t="s">
        <v>305</v>
      </c>
      <c r="C154" s="1" t="s">
        <v>151</v>
      </c>
      <c r="D154" s="9" t="s">
        <v>152</v>
      </c>
      <c r="E154" s="10"/>
      <c r="F154" s="10"/>
      <c r="G154" s="10">
        <v>13671.3</v>
      </c>
      <c r="H154" s="10"/>
    </row>
    <row r="155" spans="1:8">
      <c r="A155" s="14" t="s">
        <v>435</v>
      </c>
      <c r="B155" s="14" t="s">
        <v>305</v>
      </c>
      <c r="C155" s="14" t="s">
        <v>224</v>
      </c>
      <c r="D155" s="12" t="s">
        <v>225</v>
      </c>
      <c r="E155" s="13"/>
      <c r="F155" s="13"/>
      <c r="G155" s="13">
        <v>2491.71</v>
      </c>
      <c r="H155" s="13"/>
    </row>
    <row r="156" spans="1:8">
      <c r="A156" s="1" t="s">
        <v>435</v>
      </c>
      <c r="B156" s="1" t="s">
        <v>305</v>
      </c>
      <c r="C156" s="1" t="s">
        <v>227</v>
      </c>
      <c r="D156" s="9" t="s">
        <v>228</v>
      </c>
      <c r="E156" s="10"/>
      <c r="F156" s="10"/>
      <c r="G156" s="10">
        <v>1109.48</v>
      </c>
      <c r="H156" s="10"/>
    </row>
    <row r="157" spans="1:8">
      <c r="A157" s="14" t="s">
        <v>435</v>
      </c>
      <c r="B157" s="14" t="s">
        <v>305</v>
      </c>
      <c r="C157" s="14" t="s">
        <v>232</v>
      </c>
      <c r="D157" s="12" t="s">
        <v>233</v>
      </c>
      <c r="E157" s="13">
        <v>898</v>
      </c>
      <c r="F157" s="13">
        <v>898</v>
      </c>
      <c r="G157" s="13">
        <v>897.7</v>
      </c>
      <c r="H157" s="13" t="s">
        <v>440</v>
      </c>
    </row>
    <row r="158" spans="1:8">
      <c r="A158" s="1" t="s">
        <v>435</v>
      </c>
      <c r="B158" s="1" t="s">
        <v>305</v>
      </c>
      <c r="C158" s="1" t="s">
        <v>240</v>
      </c>
      <c r="D158" s="9" t="s">
        <v>241</v>
      </c>
      <c r="E158" s="10"/>
      <c r="F158" s="10"/>
      <c r="G158" s="10">
        <v>897.7</v>
      </c>
      <c r="H158" s="10"/>
    </row>
    <row r="159" spans="1:8">
      <c r="A159" s="14" t="s">
        <v>441</v>
      </c>
      <c r="B159" s="14"/>
      <c r="C159" s="14"/>
      <c r="D159" s="12" t="s">
        <v>442</v>
      </c>
      <c r="E159" s="13">
        <v>33000</v>
      </c>
      <c r="F159" s="13">
        <v>33000</v>
      </c>
      <c r="G159" s="13">
        <v>43057.46</v>
      </c>
      <c r="H159" s="13" t="s">
        <v>443</v>
      </c>
    </row>
    <row r="160" spans="1:8">
      <c r="A160" s="1" t="s">
        <v>441</v>
      </c>
      <c r="B160" s="1" t="s">
        <v>305</v>
      </c>
      <c r="D160" s="9" t="s">
        <v>306</v>
      </c>
      <c r="E160" s="10">
        <v>33000</v>
      </c>
      <c r="F160" s="10">
        <v>33000</v>
      </c>
      <c r="G160" s="10">
        <v>43057.46</v>
      </c>
      <c r="H160" s="10" t="s">
        <v>443</v>
      </c>
    </row>
    <row r="161" spans="1:8">
      <c r="A161" s="14" t="s">
        <v>441</v>
      </c>
      <c r="B161" s="14" t="s">
        <v>305</v>
      </c>
      <c r="C161" s="14" t="s">
        <v>142</v>
      </c>
      <c r="D161" s="12" t="s">
        <v>143</v>
      </c>
      <c r="E161" s="13">
        <v>33000</v>
      </c>
      <c r="F161" s="13">
        <v>33000</v>
      </c>
      <c r="G161" s="13">
        <v>43057.46</v>
      </c>
      <c r="H161" s="13" t="s">
        <v>443</v>
      </c>
    </row>
    <row r="162" spans="1:8">
      <c r="A162" s="1" t="s">
        <v>441</v>
      </c>
      <c r="B162" s="1" t="s">
        <v>305</v>
      </c>
      <c r="C162" s="1" t="s">
        <v>162</v>
      </c>
      <c r="D162" s="9" t="s">
        <v>163</v>
      </c>
      <c r="E162" s="10"/>
      <c r="F162" s="10"/>
      <c r="G162" s="10">
        <v>43057.46</v>
      </c>
      <c r="H162" s="10"/>
    </row>
    <row r="163" ht="30" spans="1:8">
      <c r="A163" s="14" t="s">
        <v>444</v>
      </c>
      <c r="B163" s="14"/>
      <c r="C163" s="14"/>
      <c r="D163" s="12" t="s">
        <v>445</v>
      </c>
      <c r="E163" s="13">
        <v>16876</v>
      </c>
      <c r="F163" s="13">
        <v>16876</v>
      </c>
      <c r="G163" s="13">
        <v>5845.28</v>
      </c>
      <c r="H163" s="13" t="s">
        <v>446</v>
      </c>
    </row>
    <row r="164" spans="1:8">
      <c r="A164" s="1" t="s">
        <v>444</v>
      </c>
      <c r="B164" s="1" t="s">
        <v>285</v>
      </c>
      <c r="D164" s="9" t="s">
        <v>282</v>
      </c>
      <c r="E164" s="10">
        <v>2500</v>
      </c>
      <c r="F164" s="10">
        <v>2500</v>
      </c>
      <c r="G164" s="10">
        <v>1568.75</v>
      </c>
      <c r="H164" s="10" t="s">
        <v>447</v>
      </c>
    </row>
    <row r="165" spans="1:8">
      <c r="A165" s="14" t="s">
        <v>444</v>
      </c>
      <c r="B165" s="14" t="s">
        <v>285</v>
      </c>
      <c r="C165" s="14" t="s">
        <v>259</v>
      </c>
      <c r="D165" s="12" t="s">
        <v>260</v>
      </c>
      <c r="E165" s="13">
        <v>2500</v>
      </c>
      <c r="F165" s="13">
        <v>2500</v>
      </c>
      <c r="G165" s="13">
        <v>1568.75</v>
      </c>
      <c r="H165" s="13" t="s">
        <v>447</v>
      </c>
    </row>
    <row r="166" spans="1:8">
      <c r="A166" s="1" t="s">
        <v>444</v>
      </c>
      <c r="B166" s="1" t="s">
        <v>285</v>
      </c>
      <c r="C166" s="1" t="s">
        <v>270</v>
      </c>
      <c r="D166" s="9" t="s">
        <v>271</v>
      </c>
      <c r="E166" s="10"/>
      <c r="F166" s="10"/>
      <c r="G166" s="10">
        <v>1568.75</v>
      </c>
      <c r="H166" s="10"/>
    </row>
    <row r="167" spans="1:8">
      <c r="A167" s="14" t="s">
        <v>444</v>
      </c>
      <c r="B167" s="14" t="s">
        <v>294</v>
      </c>
      <c r="C167" s="14"/>
      <c r="D167" s="12" t="s">
        <v>295</v>
      </c>
      <c r="E167" s="13">
        <v>4650</v>
      </c>
      <c r="F167" s="13">
        <v>4650</v>
      </c>
      <c r="G167" s="13">
        <v>783.92</v>
      </c>
      <c r="H167" s="13" t="s">
        <v>448</v>
      </c>
    </row>
    <row r="168" spans="1:8">
      <c r="A168" s="1" t="s">
        <v>444</v>
      </c>
      <c r="B168" s="1" t="s">
        <v>294</v>
      </c>
      <c r="C168" s="1" t="s">
        <v>259</v>
      </c>
      <c r="D168" s="9" t="s">
        <v>260</v>
      </c>
      <c r="E168" s="10">
        <v>4650</v>
      </c>
      <c r="F168" s="10">
        <v>4650</v>
      </c>
      <c r="G168" s="10">
        <v>783.92</v>
      </c>
      <c r="H168" s="10" t="s">
        <v>448</v>
      </c>
    </row>
    <row r="169" spans="1:8">
      <c r="A169" s="14" t="s">
        <v>444</v>
      </c>
      <c r="B169" s="14" t="s">
        <v>294</v>
      </c>
      <c r="C169" s="14" t="s">
        <v>267</v>
      </c>
      <c r="D169" s="12" t="s">
        <v>268</v>
      </c>
      <c r="E169" s="13"/>
      <c r="F169" s="13"/>
      <c r="G169" s="13">
        <v>783.92</v>
      </c>
      <c r="H169" s="13"/>
    </row>
    <row r="170" spans="1:8">
      <c r="A170" s="1" t="s">
        <v>444</v>
      </c>
      <c r="B170" s="1" t="s">
        <v>305</v>
      </c>
      <c r="D170" s="9" t="s">
        <v>306</v>
      </c>
      <c r="E170" s="10">
        <v>665</v>
      </c>
      <c r="F170" s="10">
        <v>665</v>
      </c>
      <c r="G170" s="10">
        <v>437.66</v>
      </c>
      <c r="H170" s="10" t="s">
        <v>449</v>
      </c>
    </row>
    <row r="171" spans="1:8">
      <c r="A171" s="14" t="s">
        <v>444</v>
      </c>
      <c r="B171" s="14" t="s">
        <v>305</v>
      </c>
      <c r="C171" s="14" t="s">
        <v>259</v>
      </c>
      <c r="D171" s="12" t="s">
        <v>260</v>
      </c>
      <c r="E171" s="13">
        <v>665</v>
      </c>
      <c r="F171" s="13">
        <v>665</v>
      </c>
      <c r="G171" s="13">
        <v>437.66</v>
      </c>
      <c r="H171" s="13" t="s">
        <v>449</v>
      </c>
    </row>
    <row r="172" spans="1:8">
      <c r="A172" s="1" t="s">
        <v>444</v>
      </c>
      <c r="B172" s="1" t="s">
        <v>305</v>
      </c>
      <c r="C172" s="1" t="s">
        <v>276</v>
      </c>
      <c r="D172" s="9" t="s">
        <v>277</v>
      </c>
      <c r="E172" s="10"/>
      <c r="F172" s="10"/>
      <c r="G172" s="10">
        <v>437.66</v>
      </c>
      <c r="H172" s="10"/>
    </row>
    <row r="173" spans="1:8">
      <c r="A173" s="14" t="s">
        <v>444</v>
      </c>
      <c r="B173" s="14" t="s">
        <v>315</v>
      </c>
      <c r="C173" s="14"/>
      <c r="D173" s="12" t="s">
        <v>316</v>
      </c>
      <c r="E173" s="13">
        <v>620</v>
      </c>
      <c r="F173" s="13">
        <v>620</v>
      </c>
      <c r="G173" s="13"/>
      <c r="H173" s="13"/>
    </row>
    <row r="174" spans="1:8">
      <c r="A174" s="1" t="s">
        <v>444</v>
      </c>
      <c r="B174" s="1" t="s">
        <v>315</v>
      </c>
      <c r="C174" s="1" t="s">
        <v>259</v>
      </c>
      <c r="D174" s="9" t="s">
        <v>260</v>
      </c>
      <c r="E174" s="10">
        <v>620</v>
      </c>
      <c r="F174" s="10">
        <v>620</v>
      </c>
      <c r="G174" s="10"/>
      <c r="H174" s="10"/>
    </row>
    <row r="175" spans="1:8">
      <c r="A175" s="14" t="s">
        <v>444</v>
      </c>
      <c r="B175" s="14" t="s">
        <v>326</v>
      </c>
      <c r="C175" s="14"/>
      <c r="D175" s="12" t="s">
        <v>327</v>
      </c>
      <c r="E175" s="13">
        <v>2105</v>
      </c>
      <c r="F175" s="13">
        <v>2105</v>
      </c>
      <c r="G175" s="13"/>
      <c r="H175" s="13"/>
    </row>
    <row r="176" spans="1:8">
      <c r="A176" s="1" t="s">
        <v>444</v>
      </c>
      <c r="B176" s="1" t="s">
        <v>326</v>
      </c>
      <c r="C176" s="1" t="s">
        <v>259</v>
      </c>
      <c r="D176" s="9" t="s">
        <v>260</v>
      </c>
      <c r="E176" s="10">
        <v>2105</v>
      </c>
      <c r="F176" s="10">
        <v>2105</v>
      </c>
      <c r="G176" s="10"/>
      <c r="H176" s="10"/>
    </row>
    <row r="177" ht="30" spans="1:8">
      <c r="A177" s="14" t="s">
        <v>444</v>
      </c>
      <c r="B177" s="14" t="s">
        <v>330</v>
      </c>
      <c r="C177" s="14"/>
      <c r="D177" s="12" t="s">
        <v>331</v>
      </c>
      <c r="E177" s="13">
        <v>6336</v>
      </c>
      <c r="F177" s="13">
        <v>6336</v>
      </c>
      <c r="G177" s="13">
        <v>3054.95</v>
      </c>
      <c r="H177" s="13" t="s">
        <v>450</v>
      </c>
    </row>
    <row r="178" spans="1:8">
      <c r="A178" s="1" t="s">
        <v>444</v>
      </c>
      <c r="B178" s="1" t="s">
        <v>330</v>
      </c>
      <c r="C178" s="1" t="s">
        <v>259</v>
      </c>
      <c r="D178" s="9" t="s">
        <v>260</v>
      </c>
      <c r="E178" s="10">
        <v>6336</v>
      </c>
      <c r="F178" s="10">
        <v>6336</v>
      </c>
      <c r="G178" s="10">
        <v>3054.95</v>
      </c>
      <c r="H178" s="10" t="s">
        <v>450</v>
      </c>
    </row>
    <row r="179" spans="1:8">
      <c r="A179" s="14" t="s">
        <v>444</v>
      </c>
      <c r="B179" s="14" t="s">
        <v>330</v>
      </c>
      <c r="C179" s="14" t="s">
        <v>270</v>
      </c>
      <c r="D179" s="12" t="s">
        <v>271</v>
      </c>
      <c r="E179" s="13"/>
      <c r="F179" s="13"/>
      <c r="G179" s="13">
        <v>3054.95</v>
      </c>
      <c r="H179" s="13"/>
    </row>
    <row r="180" spans="1:8">
      <c r="A180" s="1" t="s">
        <v>451</v>
      </c>
      <c r="D180" s="9" t="s">
        <v>452</v>
      </c>
      <c r="E180" s="10">
        <v>132</v>
      </c>
      <c r="F180" s="10">
        <v>132</v>
      </c>
      <c r="G180" s="10">
        <v>132</v>
      </c>
      <c r="H180" s="10" t="s">
        <v>431</v>
      </c>
    </row>
    <row r="181" spans="1:8">
      <c r="A181" s="14" t="s">
        <v>451</v>
      </c>
      <c r="B181" s="14" t="s">
        <v>305</v>
      </c>
      <c r="C181" s="14"/>
      <c r="D181" s="12" t="s">
        <v>306</v>
      </c>
      <c r="E181" s="13">
        <v>132</v>
      </c>
      <c r="F181" s="13">
        <v>132</v>
      </c>
      <c r="G181" s="13">
        <v>132</v>
      </c>
      <c r="H181" s="13" t="s">
        <v>431</v>
      </c>
    </row>
    <row r="182" spans="1:8">
      <c r="A182" s="1" t="s">
        <v>451</v>
      </c>
      <c r="B182" s="1" t="s">
        <v>305</v>
      </c>
      <c r="C182" s="1" t="s">
        <v>142</v>
      </c>
      <c r="D182" s="9" t="s">
        <v>143</v>
      </c>
      <c r="E182" s="10">
        <v>132</v>
      </c>
      <c r="F182" s="10">
        <v>132</v>
      </c>
      <c r="G182" s="10">
        <v>132</v>
      </c>
      <c r="H182" s="10" t="s">
        <v>431</v>
      </c>
    </row>
    <row r="183" spans="1:8">
      <c r="A183" s="14" t="s">
        <v>451</v>
      </c>
      <c r="B183" s="14" t="s">
        <v>305</v>
      </c>
      <c r="C183" s="14" t="s">
        <v>162</v>
      </c>
      <c r="D183" s="12" t="s">
        <v>163</v>
      </c>
      <c r="E183" s="13"/>
      <c r="F183" s="13"/>
      <c r="G183" s="13">
        <v>132</v>
      </c>
      <c r="H183" s="13"/>
    </row>
    <row r="184" spans="1:8">
      <c r="A184" s="1" t="s">
        <v>453</v>
      </c>
      <c r="D184" s="9" t="s">
        <v>454</v>
      </c>
      <c r="E184" s="10">
        <v>456</v>
      </c>
      <c r="F184" s="10">
        <v>456</v>
      </c>
      <c r="G184" s="10"/>
      <c r="H184" s="10"/>
    </row>
    <row r="185" ht="30" spans="1:8">
      <c r="A185" s="14" t="s">
        <v>453</v>
      </c>
      <c r="B185" s="14" t="s">
        <v>334</v>
      </c>
      <c r="C185" s="14"/>
      <c r="D185" s="12" t="s">
        <v>335</v>
      </c>
      <c r="E185" s="13">
        <v>456</v>
      </c>
      <c r="F185" s="13">
        <v>456</v>
      </c>
      <c r="G185" s="13"/>
      <c r="H185" s="13"/>
    </row>
    <row r="186" spans="1:8">
      <c r="A186" s="1" t="s">
        <v>453</v>
      </c>
      <c r="B186" s="1" t="s">
        <v>334</v>
      </c>
      <c r="C186" s="1" t="s">
        <v>259</v>
      </c>
      <c r="D186" s="9" t="s">
        <v>260</v>
      </c>
      <c r="E186" s="10">
        <v>456</v>
      </c>
      <c r="F186" s="10">
        <v>456</v>
      </c>
      <c r="G186" s="10"/>
      <c r="H186" s="10"/>
    </row>
    <row r="187" spans="1:8">
      <c r="A187" s="14" t="s">
        <v>455</v>
      </c>
      <c r="B187" s="14"/>
      <c r="C187" s="14"/>
      <c r="D187" s="12" t="s">
        <v>456</v>
      </c>
      <c r="E187" s="13">
        <v>210</v>
      </c>
      <c r="F187" s="13">
        <v>210</v>
      </c>
      <c r="G187" s="13">
        <v>129.67</v>
      </c>
      <c r="H187" s="13" t="s">
        <v>356</v>
      </c>
    </row>
    <row r="188" spans="1:8">
      <c r="A188" s="1" t="s">
        <v>457</v>
      </c>
      <c r="D188" s="9" t="s">
        <v>458</v>
      </c>
      <c r="E188" s="10">
        <v>210</v>
      </c>
      <c r="F188" s="10">
        <v>210</v>
      </c>
      <c r="G188" s="10">
        <v>129.67</v>
      </c>
      <c r="H188" s="10" t="s">
        <v>356</v>
      </c>
    </row>
    <row r="189" ht="30" spans="1:8">
      <c r="A189" s="14" t="s">
        <v>457</v>
      </c>
      <c r="B189" s="14" t="s">
        <v>338</v>
      </c>
      <c r="C189" s="14"/>
      <c r="D189" s="12" t="s">
        <v>339</v>
      </c>
      <c r="E189" s="13">
        <v>210</v>
      </c>
      <c r="F189" s="13">
        <v>210</v>
      </c>
      <c r="G189" s="13">
        <v>129.67</v>
      </c>
      <c r="H189" s="13" t="s">
        <v>356</v>
      </c>
    </row>
    <row r="190" spans="1:8">
      <c r="A190" s="1" t="s">
        <v>457</v>
      </c>
      <c r="B190" s="1" t="s">
        <v>338</v>
      </c>
      <c r="C190" s="1" t="s">
        <v>142</v>
      </c>
      <c r="D190" s="9" t="s">
        <v>143</v>
      </c>
      <c r="E190" s="10">
        <v>210</v>
      </c>
      <c r="F190" s="10">
        <v>210</v>
      </c>
      <c r="G190" s="10">
        <v>129.67</v>
      </c>
      <c r="H190" s="10" t="s">
        <v>356</v>
      </c>
    </row>
    <row r="191" spans="1:8">
      <c r="A191" s="14" t="s">
        <v>457</v>
      </c>
      <c r="B191" s="14" t="s">
        <v>338</v>
      </c>
      <c r="C191" s="14" t="s">
        <v>159</v>
      </c>
      <c r="D191" s="12" t="s">
        <v>160</v>
      </c>
      <c r="E191" s="13"/>
      <c r="F191" s="13"/>
      <c r="G191" s="13">
        <v>129.67</v>
      </c>
      <c r="H191" s="13"/>
    </row>
    <row r="192" spans="4:8">
      <c r="D192" s="9" t="s">
        <v>459</v>
      </c>
      <c r="E192" s="10">
        <v>277163</v>
      </c>
      <c r="F192" s="10">
        <v>277163</v>
      </c>
      <c r="G192" s="10">
        <v>276957.42</v>
      </c>
      <c r="H192" s="10" t="s">
        <v>460</v>
      </c>
    </row>
    <row r="193" ht="30" spans="1:8">
      <c r="A193" s="14" t="s">
        <v>380</v>
      </c>
      <c r="B193" s="14"/>
      <c r="C193" s="14"/>
      <c r="D193" s="12" t="s">
        <v>381</v>
      </c>
      <c r="E193" s="13">
        <v>26342</v>
      </c>
      <c r="F193" s="13">
        <v>26342</v>
      </c>
      <c r="G193" s="13">
        <v>26137.56</v>
      </c>
      <c r="H193" s="13" t="s">
        <v>461</v>
      </c>
    </row>
    <row r="194" spans="1:8">
      <c r="A194" s="1" t="s">
        <v>383</v>
      </c>
      <c r="D194" s="9" t="s">
        <v>384</v>
      </c>
      <c r="E194" s="10">
        <v>26342</v>
      </c>
      <c r="F194" s="10">
        <v>26342</v>
      </c>
      <c r="G194" s="10">
        <v>26137.56</v>
      </c>
      <c r="H194" s="10" t="s">
        <v>461</v>
      </c>
    </row>
    <row r="195" spans="1:8">
      <c r="A195" s="14" t="s">
        <v>383</v>
      </c>
      <c r="B195" s="14" t="s">
        <v>289</v>
      </c>
      <c r="C195" s="14"/>
      <c r="D195" s="12" t="s">
        <v>290</v>
      </c>
      <c r="E195" s="13">
        <v>26342</v>
      </c>
      <c r="F195" s="13">
        <v>26342</v>
      </c>
      <c r="G195" s="13">
        <v>26137.56</v>
      </c>
      <c r="H195" s="13" t="s">
        <v>461</v>
      </c>
    </row>
    <row r="196" spans="1:8">
      <c r="A196" s="1" t="s">
        <v>383</v>
      </c>
      <c r="B196" s="1" t="s">
        <v>289</v>
      </c>
      <c r="C196" s="1" t="s">
        <v>142</v>
      </c>
      <c r="D196" s="9" t="s">
        <v>143</v>
      </c>
      <c r="E196" s="10">
        <v>26196</v>
      </c>
      <c r="F196" s="10">
        <v>26196</v>
      </c>
      <c r="G196" s="10">
        <v>25991.38</v>
      </c>
      <c r="H196" s="10" t="s">
        <v>461</v>
      </c>
    </row>
    <row r="197" spans="1:8">
      <c r="A197" s="14" t="s">
        <v>383</v>
      </c>
      <c r="B197" s="14" t="s">
        <v>289</v>
      </c>
      <c r="C197" s="14" t="s">
        <v>148</v>
      </c>
      <c r="D197" s="12" t="s">
        <v>149</v>
      </c>
      <c r="E197" s="13"/>
      <c r="F197" s="13"/>
      <c r="G197" s="13">
        <v>849.11</v>
      </c>
      <c r="H197" s="13"/>
    </row>
    <row r="198" spans="1:8">
      <c r="A198" s="1" t="s">
        <v>383</v>
      </c>
      <c r="B198" s="1" t="s">
        <v>289</v>
      </c>
      <c r="C198" s="1" t="s">
        <v>154</v>
      </c>
      <c r="D198" s="9" t="s">
        <v>155</v>
      </c>
      <c r="E198" s="10"/>
      <c r="F198" s="10"/>
      <c r="G198" s="10">
        <v>33.18</v>
      </c>
      <c r="H198" s="10"/>
    </row>
    <row r="199" spans="1:8">
      <c r="A199" s="14" t="s">
        <v>383</v>
      </c>
      <c r="B199" s="14" t="s">
        <v>289</v>
      </c>
      <c r="C199" s="14" t="s">
        <v>159</v>
      </c>
      <c r="D199" s="12" t="s">
        <v>160</v>
      </c>
      <c r="E199" s="13"/>
      <c r="F199" s="13"/>
      <c r="G199" s="13">
        <v>2375.49</v>
      </c>
      <c r="H199" s="13"/>
    </row>
    <row r="200" spans="1:8">
      <c r="A200" s="1" t="s">
        <v>383</v>
      </c>
      <c r="B200" s="1" t="s">
        <v>289</v>
      </c>
      <c r="C200" s="1" t="s">
        <v>165</v>
      </c>
      <c r="D200" s="9" t="s">
        <v>166</v>
      </c>
      <c r="E200" s="10"/>
      <c r="F200" s="10"/>
      <c r="G200" s="10">
        <v>13295.43</v>
      </c>
      <c r="H200" s="10"/>
    </row>
    <row r="201" spans="1:8">
      <c r="A201" s="14" t="s">
        <v>383</v>
      </c>
      <c r="B201" s="14" t="s">
        <v>289</v>
      </c>
      <c r="C201" s="14" t="s">
        <v>168</v>
      </c>
      <c r="D201" s="12" t="s">
        <v>169</v>
      </c>
      <c r="E201" s="13"/>
      <c r="F201" s="13"/>
      <c r="G201" s="13">
        <v>302.69</v>
      </c>
      <c r="H201" s="13"/>
    </row>
    <row r="202" spans="1:8">
      <c r="A202" s="1" t="s">
        <v>383</v>
      </c>
      <c r="B202" s="1" t="s">
        <v>289</v>
      </c>
      <c r="C202" s="1" t="s">
        <v>179</v>
      </c>
      <c r="D202" s="9" t="s">
        <v>180</v>
      </c>
      <c r="E202" s="10"/>
      <c r="F202" s="10"/>
      <c r="G202" s="10">
        <v>1906.7</v>
      </c>
      <c r="H202" s="10"/>
    </row>
    <row r="203" spans="1:8">
      <c r="A203" s="14" t="s">
        <v>383</v>
      </c>
      <c r="B203" s="14" t="s">
        <v>289</v>
      </c>
      <c r="C203" s="14" t="s">
        <v>182</v>
      </c>
      <c r="D203" s="12" t="s">
        <v>183</v>
      </c>
      <c r="E203" s="13"/>
      <c r="F203" s="13"/>
      <c r="G203" s="13">
        <v>2139.33</v>
      </c>
      <c r="H203" s="13"/>
    </row>
    <row r="204" spans="1:8">
      <c r="A204" s="1" t="s">
        <v>383</v>
      </c>
      <c r="B204" s="1" t="s">
        <v>289</v>
      </c>
      <c r="C204" s="1" t="s">
        <v>188</v>
      </c>
      <c r="D204" s="9" t="s">
        <v>189</v>
      </c>
      <c r="E204" s="10"/>
      <c r="F204" s="10"/>
      <c r="G204" s="10">
        <v>814.13</v>
      </c>
      <c r="H204" s="10"/>
    </row>
    <row r="205" spans="1:8">
      <c r="A205" s="14" t="s">
        <v>383</v>
      </c>
      <c r="B205" s="14" t="s">
        <v>289</v>
      </c>
      <c r="C205" s="14" t="s">
        <v>191</v>
      </c>
      <c r="D205" s="12" t="s">
        <v>192</v>
      </c>
      <c r="E205" s="13"/>
      <c r="F205" s="13"/>
      <c r="G205" s="13">
        <v>209.04</v>
      </c>
      <c r="H205" s="13"/>
    </row>
    <row r="206" spans="1:8">
      <c r="A206" s="1" t="s">
        <v>383</v>
      </c>
      <c r="B206" s="1" t="s">
        <v>289</v>
      </c>
      <c r="C206" s="1" t="s">
        <v>194</v>
      </c>
      <c r="D206" s="9" t="s">
        <v>195</v>
      </c>
      <c r="E206" s="10"/>
      <c r="F206" s="10"/>
      <c r="G206" s="10">
        <v>228.79</v>
      </c>
      <c r="H206" s="10"/>
    </row>
    <row r="207" spans="1:8">
      <c r="A207" s="14" t="s">
        <v>383</v>
      </c>
      <c r="B207" s="14" t="s">
        <v>289</v>
      </c>
      <c r="C207" s="14" t="s">
        <v>200</v>
      </c>
      <c r="D207" s="12" t="s">
        <v>201</v>
      </c>
      <c r="E207" s="13"/>
      <c r="F207" s="13"/>
      <c r="G207" s="13">
        <v>858.81</v>
      </c>
      <c r="H207" s="13"/>
    </row>
    <row r="208" spans="1:8">
      <c r="A208" s="1" t="s">
        <v>383</v>
      </c>
      <c r="B208" s="1" t="s">
        <v>289</v>
      </c>
      <c r="C208" s="1" t="s">
        <v>203</v>
      </c>
      <c r="D208" s="9" t="s">
        <v>204</v>
      </c>
      <c r="E208" s="10"/>
      <c r="F208" s="10"/>
      <c r="G208" s="10">
        <v>181.2</v>
      </c>
      <c r="H208" s="10"/>
    </row>
    <row r="209" spans="1:8">
      <c r="A209" s="14" t="s">
        <v>383</v>
      </c>
      <c r="B209" s="14" t="s">
        <v>289</v>
      </c>
      <c r="C209" s="14" t="s">
        <v>215</v>
      </c>
      <c r="D209" s="12" t="s">
        <v>216</v>
      </c>
      <c r="E209" s="13"/>
      <c r="F209" s="13"/>
      <c r="G209" s="13">
        <v>42.42</v>
      </c>
      <c r="H209" s="13"/>
    </row>
    <row r="210" spans="1:8">
      <c r="A210" s="1" t="s">
        <v>383</v>
      </c>
      <c r="B210" s="1" t="s">
        <v>289</v>
      </c>
      <c r="C210" s="1" t="s">
        <v>218</v>
      </c>
      <c r="D210" s="9" t="s">
        <v>219</v>
      </c>
      <c r="E210" s="10"/>
      <c r="F210" s="10"/>
      <c r="G210" s="10">
        <v>18.5</v>
      </c>
      <c r="H210" s="10"/>
    </row>
    <row r="211" spans="1:8">
      <c r="A211" s="14" t="s">
        <v>383</v>
      </c>
      <c r="B211" s="14" t="s">
        <v>289</v>
      </c>
      <c r="C211" s="14" t="s">
        <v>221</v>
      </c>
      <c r="D211" s="12" t="s">
        <v>222</v>
      </c>
      <c r="E211" s="13"/>
      <c r="F211" s="13"/>
      <c r="G211" s="13">
        <v>163.09</v>
      </c>
      <c r="H211" s="13"/>
    </row>
    <row r="212" spans="1:8">
      <c r="A212" s="1" t="s">
        <v>383</v>
      </c>
      <c r="B212" s="1" t="s">
        <v>289</v>
      </c>
      <c r="C212" s="1" t="s">
        <v>230</v>
      </c>
      <c r="D212" s="9" t="s">
        <v>210</v>
      </c>
      <c r="E212" s="10"/>
      <c r="F212" s="10"/>
      <c r="G212" s="10">
        <v>2573.47</v>
      </c>
      <c r="H212" s="10"/>
    </row>
    <row r="213" spans="1:8">
      <c r="A213" s="14" t="s">
        <v>383</v>
      </c>
      <c r="B213" s="14" t="s">
        <v>289</v>
      </c>
      <c r="C213" s="14" t="s">
        <v>232</v>
      </c>
      <c r="D213" s="12" t="s">
        <v>233</v>
      </c>
      <c r="E213" s="13">
        <v>146</v>
      </c>
      <c r="F213" s="13">
        <v>146</v>
      </c>
      <c r="G213" s="13">
        <v>146.18</v>
      </c>
      <c r="H213" s="13" t="s">
        <v>462</v>
      </c>
    </row>
    <row r="214" spans="1:8">
      <c r="A214" s="1" t="s">
        <v>383</v>
      </c>
      <c r="B214" s="1" t="s">
        <v>289</v>
      </c>
      <c r="C214" s="1" t="s">
        <v>237</v>
      </c>
      <c r="D214" s="9" t="s">
        <v>238</v>
      </c>
      <c r="E214" s="10"/>
      <c r="F214" s="10"/>
      <c r="G214" s="10">
        <v>51.11</v>
      </c>
      <c r="H214" s="10"/>
    </row>
    <row r="215" spans="1:8">
      <c r="A215" s="14" t="s">
        <v>383</v>
      </c>
      <c r="B215" s="14" t="s">
        <v>289</v>
      </c>
      <c r="C215" s="14" t="s">
        <v>240</v>
      </c>
      <c r="D215" s="12" t="s">
        <v>241</v>
      </c>
      <c r="E215" s="13"/>
      <c r="F215" s="13"/>
      <c r="G215" s="13">
        <v>95.07</v>
      </c>
      <c r="H215" s="13"/>
    </row>
    <row r="216" ht="30" spans="1:8">
      <c r="A216" s="1" t="s">
        <v>391</v>
      </c>
      <c r="D216" s="9" t="s">
        <v>392</v>
      </c>
      <c r="E216" s="10">
        <v>21511</v>
      </c>
      <c r="F216" s="10">
        <v>21511</v>
      </c>
      <c r="G216" s="10">
        <v>21510.58</v>
      </c>
      <c r="H216" s="10" t="s">
        <v>431</v>
      </c>
    </row>
    <row r="217" ht="30" spans="1:8">
      <c r="A217" s="14" t="s">
        <v>394</v>
      </c>
      <c r="B217" s="14"/>
      <c r="C217" s="14"/>
      <c r="D217" s="12" t="s">
        <v>395</v>
      </c>
      <c r="E217" s="13">
        <v>21204</v>
      </c>
      <c r="F217" s="13">
        <v>21204</v>
      </c>
      <c r="G217" s="13">
        <v>21204</v>
      </c>
      <c r="H217" s="13" t="s">
        <v>431</v>
      </c>
    </row>
    <row r="218" spans="1:8">
      <c r="A218" s="1" t="s">
        <v>394</v>
      </c>
      <c r="B218" s="1" t="s">
        <v>285</v>
      </c>
      <c r="D218" s="9" t="s">
        <v>282</v>
      </c>
      <c r="E218" s="10">
        <v>14451</v>
      </c>
      <c r="F218" s="10">
        <v>14451</v>
      </c>
      <c r="G218" s="10">
        <v>14451.12</v>
      </c>
      <c r="H218" s="10" t="s">
        <v>431</v>
      </c>
    </row>
    <row r="219" spans="1:8">
      <c r="A219" s="14" t="s">
        <v>394</v>
      </c>
      <c r="B219" s="14" t="s">
        <v>285</v>
      </c>
      <c r="C219" s="14" t="s">
        <v>115</v>
      </c>
      <c r="D219" s="12" t="s">
        <v>116</v>
      </c>
      <c r="E219" s="13">
        <v>14152</v>
      </c>
      <c r="F219" s="13">
        <v>14152</v>
      </c>
      <c r="G219" s="13">
        <v>14152.27</v>
      </c>
      <c r="H219" s="13" t="s">
        <v>431</v>
      </c>
    </row>
    <row r="220" spans="1:8">
      <c r="A220" s="1" t="s">
        <v>394</v>
      </c>
      <c r="B220" s="1" t="s">
        <v>285</v>
      </c>
      <c r="C220" s="1" t="s">
        <v>121</v>
      </c>
      <c r="D220" s="9" t="s">
        <v>122</v>
      </c>
      <c r="E220" s="10"/>
      <c r="F220" s="10"/>
      <c r="G220" s="10">
        <v>11191.46</v>
      </c>
      <c r="H220" s="10"/>
    </row>
    <row r="221" spans="1:8">
      <c r="A221" s="14" t="s">
        <v>394</v>
      </c>
      <c r="B221" s="14" t="s">
        <v>285</v>
      </c>
      <c r="C221" s="14" t="s">
        <v>137</v>
      </c>
      <c r="D221" s="12" t="s">
        <v>138</v>
      </c>
      <c r="E221" s="13"/>
      <c r="F221" s="13"/>
      <c r="G221" s="13">
        <v>2960.81</v>
      </c>
      <c r="H221" s="13"/>
    </row>
    <row r="222" spans="1:8">
      <c r="A222" s="1" t="s">
        <v>394</v>
      </c>
      <c r="B222" s="1" t="s">
        <v>285</v>
      </c>
      <c r="C222" s="1" t="s">
        <v>142</v>
      </c>
      <c r="D222" s="9" t="s">
        <v>143</v>
      </c>
      <c r="E222" s="10">
        <v>299</v>
      </c>
      <c r="F222" s="10">
        <v>299</v>
      </c>
      <c r="G222" s="10">
        <v>298.85</v>
      </c>
      <c r="H222" s="10" t="s">
        <v>229</v>
      </c>
    </row>
    <row r="223" spans="1:8">
      <c r="A223" s="14" t="s">
        <v>394</v>
      </c>
      <c r="B223" s="14" t="s">
        <v>285</v>
      </c>
      <c r="C223" s="14" t="s">
        <v>151</v>
      </c>
      <c r="D223" s="12" t="s">
        <v>152</v>
      </c>
      <c r="E223" s="13"/>
      <c r="F223" s="13"/>
      <c r="G223" s="13">
        <v>298.85</v>
      </c>
      <c r="H223" s="13"/>
    </row>
    <row r="224" spans="1:8">
      <c r="A224" s="1" t="s">
        <v>394</v>
      </c>
      <c r="B224" s="1" t="s">
        <v>299</v>
      </c>
      <c r="D224" s="9" t="s">
        <v>300</v>
      </c>
      <c r="E224" s="10">
        <v>6753</v>
      </c>
      <c r="F224" s="10">
        <v>6753</v>
      </c>
      <c r="G224" s="10">
        <v>6752.88</v>
      </c>
      <c r="H224" s="10" t="s">
        <v>431</v>
      </c>
    </row>
    <row r="225" spans="1:8">
      <c r="A225" s="14" t="s">
        <v>394</v>
      </c>
      <c r="B225" s="14" t="s">
        <v>299</v>
      </c>
      <c r="C225" s="14" t="s">
        <v>115</v>
      </c>
      <c r="D225" s="12" t="s">
        <v>116</v>
      </c>
      <c r="E225" s="13">
        <v>6753</v>
      </c>
      <c r="F225" s="13">
        <v>6753</v>
      </c>
      <c r="G225" s="13">
        <v>6752.88</v>
      </c>
      <c r="H225" s="13" t="s">
        <v>431</v>
      </c>
    </row>
    <row r="226" spans="1:8">
      <c r="A226" s="1" t="s">
        <v>394</v>
      </c>
      <c r="B226" s="1" t="s">
        <v>299</v>
      </c>
      <c r="C226" s="1" t="s">
        <v>121</v>
      </c>
      <c r="D226" s="9" t="s">
        <v>122</v>
      </c>
      <c r="E226" s="10"/>
      <c r="F226" s="10"/>
      <c r="G226" s="10">
        <v>6752.88</v>
      </c>
      <c r="H226" s="10"/>
    </row>
    <row r="227" spans="1:8">
      <c r="A227" s="14" t="s">
        <v>401</v>
      </c>
      <c r="B227" s="14"/>
      <c r="C227" s="14"/>
      <c r="D227" s="12" t="s">
        <v>402</v>
      </c>
      <c r="E227" s="13"/>
      <c r="F227" s="13"/>
      <c r="G227" s="13"/>
      <c r="H227" s="13"/>
    </row>
    <row r="228" spans="1:8">
      <c r="A228" s="1" t="s">
        <v>401</v>
      </c>
      <c r="B228" s="1" t="s">
        <v>285</v>
      </c>
      <c r="D228" s="9" t="s">
        <v>282</v>
      </c>
      <c r="E228" s="10"/>
      <c r="F228" s="10"/>
      <c r="G228" s="10"/>
      <c r="H228" s="10"/>
    </row>
    <row r="229" spans="1:8">
      <c r="A229" s="14" t="s">
        <v>401</v>
      </c>
      <c r="B229" s="14" t="s">
        <v>285</v>
      </c>
      <c r="C229" s="14" t="s">
        <v>142</v>
      </c>
      <c r="D229" s="12" t="s">
        <v>143</v>
      </c>
      <c r="E229" s="13"/>
      <c r="F229" s="13"/>
      <c r="G229" s="13"/>
      <c r="H229" s="13"/>
    </row>
    <row r="230" spans="1:8">
      <c r="A230" s="1" t="s">
        <v>401</v>
      </c>
      <c r="B230" s="1" t="s">
        <v>285</v>
      </c>
      <c r="C230" s="1" t="s">
        <v>159</v>
      </c>
      <c r="D230" s="9" t="s">
        <v>160</v>
      </c>
      <c r="E230" s="10"/>
      <c r="F230" s="10"/>
      <c r="G230" s="10"/>
      <c r="H230" s="10"/>
    </row>
    <row r="231" spans="1:8">
      <c r="A231" s="14" t="s">
        <v>404</v>
      </c>
      <c r="B231" s="14"/>
      <c r="C231" s="14"/>
      <c r="D231" s="12" t="s">
        <v>405</v>
      </c>
      <c r="E231" s="13">
        <v>112</v>
      </c>
      <c r="F231" s="13">
        <v>112</v>
      </c>
      <c r="G231" s="13">
        <v>111.48</v>
      </c>
      <c r="H231" s="13" t="s">
        <v>463</v>
      </c>
    </row>
    <row r="232" spans="1:8">
      <c r="A232" s="1" t="s">
        <v>404</v>
      </c>
      <c r="B232" s="1" t="s">
        <v>285</v>
      </c>
      <c r="D232" s="9" t="s">
        <v>282</v>
      </c>
      <c r="E232" s="10">
        <v>112</v>
      </c>
      <c r="F232" s="10">
        <v>112</v>
      </c>
      <c r="G232" s="10">
        <v>111.48</v>
      </c>
      <c r="H232" s="10" t="s">
        <v>463</v>
      </c>
    </row>
    <row r="233" spans="1:8">
      <c r="A233" s="14" t="s">
        <v>404</v>
      </c>
      <c r="B233" s="14" t="s">
        <v>285</v>
      </c>
      <c r="C233" s="14" t="s">
        <v>115</v>
      </c>
      <c r="D233" s="12" t="s">
        <v>116</v>
      </c>
      <c r="E233" s="13">
        <v>112</v>
      </c>
      <c r="F233" s="13">
        <v>112</v>
      </c>
      <c r="G233" s="13">
        <v>111.48</v>
      </c>
      <c r="H233" s="13" t="s">
        <v>463</v>
      </c>
    </row>
    <row r="234" spans="1:8">
      <c r="A234" s="1" t="s">
        <v>404</v>
      </c>
      <c r="B234" s="1" t="s">
        <v>285</v>
      </c>
      <c r="C234" s="1" t="s">
        <v>121</v>
      </c>
      <c r="D234" s="9" t="s">
        <v>122</v>
      </c>
      <c r="E234" s="10"/>
      <c r="F234" s="10"/>
      <c r="G234" s="10">
        <v>95.69</v>
      </c>
      <c r="H234" s="10"/>
    </row>
    <row r="235" spans="1:8">
      <c r="A235" s="14" t="s">
        <v>404</v>
      </c>
      <c r="B235" s="14" t="s">
        <v>285</v>
      </c>
      <c r="C235" s="14" t="s">
        <v>137</v>
      </c>
      <c r="D235" s="12" t="s">
        <v>138</v>
      </c>
      <c r="E235" s="13"/>
      <c r="F235" s="13"/>
      <c r="G235" s="13">
        <v>15.79</v>
      </c>
      <c r="H235" s="13"/>
    </row>
    <row r="236" spans="1:8">
      <c r="A236" s="1" t="s">
        <v>407</v>
      </c>
      <c r="D236" s="9" t="s">
        <v>408</v>
      </c>
      <c r="E236" s="10">
        <v>195</v>
      </c>
      <c r="F236" s="10">
        <v>195</v>
      </c>
      <c r="G236" s="10">
        <v>195.1</v>
      </c>
      <c r="H236" s="10" t="s">
        <v>464</v>
      </c>
    </row>
    <row r="237" spans="1:8">
      <c r="A237" s="14" t="s">
        <v>407</v>
      </c>
      <c r="B237" s="14" t="s">
        <v>285</v>
      </c>
      <c r="C237" s="14"/>
      <c r="D237" s="12" t="s">
        <v>282</v>
      </c>
      <c r="E237" s="13">
        <v>195</v>
      </c>
      <c r="F237" s="13">
        <v>195</v>
      </c>
      <c r="G237" s="13">
        <v>195.1</v>
      </c>
      <c r="H237" s="13" t="s">
        <v>464</v>
      </c>
    </row>
    <row r="238" spans="1:8">
      <c r="A238" s="1" t="s">
        <v>407</v>
      </c>
      <c r="B238" s="1" t="s">
        <v>285</v>
      </c>
      <c r="C238" s="1" t="s">
        <v>115</v>
      </c>
      <c r="D238" s="9" t="s">
        <v>116</v>
      </c>
      <c r="E238" s="10">
        <v>195</v>
      </c>
      <c r="F238" s="10">
        <v>195</v>
      </c>
      <c r="G238" s="10">
        <v>195.1</v>
      </c>
      <c r="H238" s="10" t="s">
        <v>464</v>
      </c>
    </row>
    <row r="239" spans="1:8">
      <c r="A239" s="14" t="s">
        <v>407</v>
      </c>
      <c r="B239" s="14" t="s">
        <v>285</v>
      </c>
      <c r="C239" s="14" t="s">
        <v>121</v>
      </c>
      <c r="D239" s="12" t="s">
        <v>122</v>
      </c>
      <c r="E239" s="13"/>
      <c r="F239" s="13"/>
      <c r="G239" s="13">
        <v>167.47</v>
      </c>
      <c r="H239" s="13"/>
    </row>
    <row r="240" spans="1:8">
      <c r="A240" s="1" t="s">
        <v>407</v>
      </c>
      <c r="B240" s="1" t="s">
        <v>285</v>
      </c>
      <c r="C240" s="1" t="s">
        <v>137</v>
      </c>
      <c r="D240" s="9" t="s">
        <v>138</v>
      </c>
      <c r="E240" s="10"/>
      <c r="F240" s="10"/>
      <c r="G240" s="10">
        <v>27.63</v>
      </c>
      <c r="H240" s="10"/>
    </row>
    <row r="241" spans="1:8">
      <c r="A241" s="14" t="s">
        <v>410</v>
      </c>
      <c r="B241" s="14"/>
      <c r="C241" s="14"/>
      <c r="D241" s="12" t="s">
        <v>411</v>
      </c>
      <c r="E241" s="13">
        <v>229310</v>
      </c>
      <c r="F241" s="13">
        <v>229310</v>
      </c>
      <c r="G241" s="13">
        <v>229309.28</v>
      </c>
      <c r="H241" s="13" t="s">
        <v>431</v>
      </c>
    </row>
    <row r="242" spans="1:8">
      <c r="A242" s="1" t="s">
        <v>413</v>
      </c>
      <c r="D242" s="9" t="s">
        <v>411</v>
      </c>
      <c r="E242" s="10">
        <v>9753</v>
      </c>
      <c r="F242" s="10">
        <v>9753</v>
      </c>
      <c r="G242" s="10">
        <v>9753.09</v>
      </c>
      <c r="H242" s="10" t="s">
        <v>431</v>
      </c>
    </row>
    <row r="243" spans="1:8">
      <c r="A243" s="14" t="s">
        <v>413</v>
      </c>
      <c r="B243" s="14" t="s">
        <v>299</v>
      </c>
      <c r="C243" s="14"/>
      <c r="D243" s="12" t="s">
        <v>300</v>
      </c>
      <c r="E243" s="13">
        <v>9442</v>
      </c>
      <c r="F243" s="13">
        <v>9442</v>
      </c>
      <c r="G243" s="13">
        <v>9441.91</v>
      </c>
      <c r="H243" s="13" t="s">
        <v>431</v>
      </c>
    </row>
    <row r="244" spans="1:8">
      <c r="A244" s="1" t="s">
        <v>413</v>
      </c>
      <c r="B244" s="1" t="s">
        <v>299</v>
      </c>
      <c r="C244" s="1" t="s">
        <v>142</v>
      </c>
      <c r="D244" s="9" t="s">
        <v>143</v>
      </c>
      <c r="E244" s="10">
        <v>9442</v>
      </c>
      <c r="F244" s="10">
        <v>9442</v>
      </c>
      <c r="G244" s="10">
        <v>9441.91</v>
      </c>
      <c r="H244" s="10" t="s">
        <v>431</v>
      </c>
    </row>
    <row r="245" spans="1:8">
      <c r="A245" s="14" t="s">
        <v>413</v>
      </c>
      <c r="B245" s="14" t="s">
        <v>299</v>
      </c>
      <c r="C245" s="14" t="s">
        <v>162</v>
      </c>
      <c r="D245" s="12" t="s">
        <v>163</v>
      </c>
      <c r="E245" s="13"/>
      <c r="F245" s="13"/>
      <c r="G245" s="13">
        <v>9441.91</v>
      </c>
      <c r="H245" s="13"/>
    </row>
    <row r="246" spans="1:8">
      <c r="A246" s="1" t="s">
        <v>413</v>
      </c>
      <c r="B246" s="1" t="s">
        <v>305</v>
      </c>
      <c r="D246" s="9" t="s">
        <v>306</v>
      </c>
      <c r="E246" s="10">
        <v>201</v>
      </c>
      <c r="F246" s="10">
        <v>201</v>
      </c>
      <c r="G246" s="10">
        <v>200.69</v>
      </c>
      <c r="H246" s="10" t="s">
        <v>465</v>
      </c>
    </row>
    <row r="247" spans="1:8">
      <c r="A247" s="14" t="s">
        <v>413</v>
      </c>
      <c r="B247" s="14" t="s">
        <v>305</v>
      </c>
      <c r="C247" s="14" t="s">
        <v>142</v>
      </c>
      <c r="D247" s="12" t="s">
        <v>143</v>
      </c>
      <c r="E247" s="13">
        <v>201</v>
      </c>
      <c r="F247" s="13">
        <v>201</v>
      </c>
      <c r="G247" s="13">
        <v>200.69</v>
      </c>
      <c r="H247" s="13" t="s">
        <v>465</v>
      </c>
    </row>
    <row r="248" ht="30" spans="1:8">
      <c r="A248" s="1" t="s">
        <v>413</v>
      </c>
      <c r="B248" s="1" t="s">
        <v>305</v>
      </c>
      <c r="C248" s="1" t="s">
        <v>212</v>
      </c>
      <c r="D248" s="9" t="s">
        <v>213</v>
      </c>
      <c r="E248" s="10"/>
      <c r="F248" s="10"/>
      <c r="G248" s="10">
        <v>200.69</v>
      </c>
      <c r="H248" s="10"/>
    </row>
    <row r="249" spans="1:8">
      <c r="A249" s="14" t="s">
        <v>413</v>
      </c>
      <c r="B249" s="14" t="s">
        <v>307</v>
      </c>
      <c r="C249" s="14"/>
      <c r="D249" s="12" t="s">
        <v>308</v>
      </c>
      <c r="E249" s="13">
        <v>53</v>
      </c>
      <c r="F249" s="13">
        <v>53</v>
      </c>
      <c r="G249" s="13">
        <v>53.39</v>
      </c>
      <c r="H249" s="13" t="s">
        <v>466</v>
      </c>
    </row>
    <row r="250" spans="1:8">
      <c r="A250" s="1" t="s">
        <v>413</v>
      </c>
      <c r="B250" s="1" t="s">
        <v>307</v>
      </c>
      <c r="C250" s="1" t="s">
        <v>142</v>
      </c>
      <c r="D250" s="9" t="s">
        <v>143</v>
      </c>
      <c r="E250" s="10">
        <v>53</v>
      </c>
      <c r="F250" s="10">
        <v>53</v>
      </c>
      <c r="G250" s="10">
        <v>53.39</v>
      </c>
      <c r="H250" s="10" t="s">
        <v>466</v>
      </c>
    </row>
    <row r="251" spans="1:8">
      <c r="A251" s="14" t="s">
        <v>413</v>
      </c>
      <c r="B251" s="14" t="s">
        <v>307</v>
      </c>
      <c r="C251" s="14" t="s">
        <v>159</v>
      </c>
      <c r="D251" s="12" t="s">
        <v>160</v>
      </c>
      <c r="E251" s="13"/>
      <c r="F251" s="13"/>
      <c r="G251" s="13">
        <v>53.39</v>
      </c>
      <c r="H251" s="13"/>
    </row>
    <row r="252" ht="30" spans="1:8">
      <c r="A252" s="1" t="s">
        <v>413</v>
      </c>
      <c r="B252" s="1" t="s">
        <v>334</v>
      </c>
      <c r="D252" s="9" t="s">
        <v>335</v>
      </c>
      <c r="E252" s="10">
        <v>57</v>
      </c>
      <c r="F252" s="10">
        <v>57</v>
      </c>
      <c r="G252" s="10">
        <v>57.1</v>
      </c>
      <c r="H252" s="10" t="s">
        <v>467</v>
      </c>
    </row>
    <row r="253" spans="1:8">
      <c r="A253" s="14" t="s">
        <v>413</v>
      </c>
      <c r="B253" s="14" t="s">
        <v>334</v>
      </c>
      <c r="C253" s="14" t="s">
        <v>142</v>
      </c>
      <c r="D253" s="12" t="s">
        <v>143</v>
      </c>
      <c r="E253" s="13">
        <v>57</v>
      </c>
      <c r="F253" s="13">
        <v>57</v>
      </c>
      <c r="G253" s="13">
        <v>57.1</v>
      </c>
      <c r="H253" s="13" t="s">
        <v>467</v>
      </c>
    </row>
    <row r="254" spans="1:8">
      <c r="A254" s="1" t="s">
        <v>413</v>
      </c>
      <c r="B254" s="1" t="s">
        <v>334</v>
      </c>
      <c r="C254" s="1" t="s">
        <v>230</v>
      </c>
      <c r="D254" s="9" t="s">
        <v>210</v>
      </c>
      <c r="E254" s="10"/>
      <c r="F254" s="10"/>
      <c r="G254" s="10">
        <v>57.1</v>
      </c>
      <c r="H254" s="10"/>
    </row>
    <row r="255" spans="1:8">
      <c r="A255" s="14" t="s">
        <v>428</v>
      </c>
      <c r="B255" s="14"/>
      <c r="C255" s="14"/>
      <c r="D255" s="12" t="s">
        <v>429</v>
      </c>
      <c r="E255" s="13">
        <v>16</v>
      </c>
      <c r="F255" s="13">
        <v>16</v>
      </c>
      <c r="G255" s="13">
        <v>15.33</v>
      </c>
      <c r="H255" s="13" t="s">
        <v>468</v>
      </c>
    </row>
    <row r="256" spans="1:8">
      <c r="A256" s="1" t="s">
        <v>428</v>
      </c>
      <c r="B256" s="1" t="s">
        <v>305</v>
      </c>
      <c r="D256" s="9" t="s">
        <v>306</v>
      </c>
      <c r="E256" s="10">
        <v>16</v>
      </c>
      <c r="F256" s="10">
        <v>16</v>
      </c>
      <c r="G256" s="10">
        <v>15.33</v>
      </c>
      <c r="H256" s="10" t="s">
        <v>468</v>
      </c>
    </row>
    <row r="257" ht="30" spans="1:8">
      <c r="A257" s="14" t="s">
        <v>428</v>
      </c>
      <c r="B257" s="14" t="s">
        <v>305</v>
      </c>
      <c r="C257" s="14" t="s">
        <v>243</v>
      </c>
      <c r="D257" s="12" t="s">
        <v>244</v>
      </c>
      <c r="E257" s="13">
        <v>16</v>
      </c>
      <c r="F257" s="13">
        <v>16</v>
      </c>
      <c r="G257" s="13">
        <v>15.33</v>
      </c>
      <c r="H257" s="13" t="s">
        <v>468</v>
      </c>
    </row>
    <row r="258" spans="1:8">
      <c r="A258" s="1" t="s">
        <v>428</v>
      </c>
      <c r="B258" s="1" t="s">
        <v>305</v>
      </c>
      <c r="C258" s="1" t="s">
        <v>248</v>
      </c>
      <c r="D258" s="9" t="s">
        <v>249</v>
      </c>
      <c r="E258" s="10"/>
      <c r="F258" s="10"/>
      <c r="G258" s="10">
        <v>15.33</v>
      </c>
      <c r="H258" s="10"/>
    </row>
    <row r="259" ht="30" spans="1:8">
      <c r="A259" s="14" t="s">
        <v>435</v>
      </c>
      <c r="B259" s="14"/>
      <c r="C259" s="14"/>
      <c r="D259" s="12" t="s">
        <v>436</v>
      </c>
      <c r="E259" s="13">
        <v>201494</v>
      </c>
      <c r="F259" s="13">
        <v>201494</v>
      </c>
      <c r="G259" s="13">
        <v>201494.2</v>
      </c>
      <c r="H259" s="13" t="s">
        <v>431</v>
      </c>
    </row>
    <row r="260" spans="1:8">
      <c r="A260" s="1" t="s">
        <v>435</v>
      </c>
      <c r="B260" s="1" t="s">
        <v>305</v>
      </c>
      <c r="D260" s="9" t="s">
        <v>306</v>
      </c>
      <c r="E260" s="10">
        <v>201494</v>
      </c>
      <c r="F260" s="10">
        <v>201494</v>
      </c>
      <c r="G260" s="10">
        <v>201494.2</v>
      </c>
      <c r="H260" s="10" t="s">
        <v>431</v>
      </c>
    </row>
    <row r="261" spans="1:8">
      <c r="A261" s="14" t="s">
        <v>435</v>
      </c>
      <c r="B261" s="14" t="s">
        <v>305</v>
      </c>
      <c r="C261" s="14" t="s">
        <v>115</v>
      </c>
      <c r="D261" s="12" t="s">
        <v>116</v>
      </c>
      <c r="E261" s="13">
        <v>196412</v>
      </c>
      <c r="F261" s="13">
        <v>196412</v>
      </c>
      <c r="G261" s="13">
        <v>196412.25</v>
      </c>
      <c r="H261" s="13" t="s">
        <v>431</v>
      </c>
    </row>
    <row r="262" spans="1:8">
      <c r="A262" s="1" t="s">
        <v>435</v>
      </c>
      <c r="B262" s="1" t="s">
        <v>305</v>
      </c>
      <c r="C262" s="1" t="s">
        <v>121</v>
      </c>
      <c r="D262" s="9" t="s">
        <v>122</v>
      </c>
      <c r="E262" s="10"/>
      <c r="F262" s="10"/>
      <c r="G262" s="10">
        <v>164109.5</v>
      </c>
      <c r="H262" s="10"/>
    </row>
    <row r="263" spans="1:8">
      <c r="A263" s="14" t="s">
        <v>435</v>
      </c>
      <c r="B263" s="14" t="s">
        <v>305</v>
      </c>
      <c r="C263" s="14" t="s">
        <v>124</v>
      </c>
      <c r="D263" s="12" t="s">
        <v>125</v>
      </c>
      <c r="E263" s="13"/>
      <c r="F263" s="13"/>
      <c r="G263" s="13">
        <v>2446.99</v>
      </c>
      <c r="H263" s="13"/>
    </row>
    <row r="264" spans="1:8">
      <c r="A264" s="1" t="s">
        <v>435</v>
      </c>
      <c r="B264" s="1" t="s">
        <v>305</v>
      </c>
      <c r="C264" s="1" t="s">
        <v>127</v>
      </c>
      <c r="D264" s="9" t="s">
        <v>128</v>
      </c>
      <c r="E264" s="10"/>
      <c r="F264" s="10"/>
      <c r="G264" s="10">
        <v>1693.74</v>
      </c>
      <c r="H264" s="10"/>
    </row>
    <row r="265" spans="1:8">
      <c r="A265" s="14" t="s">
        <v>435</v>
      </c>
      <c r="B265" s="14" t="s">
        <v>305</v>
      </c>
      <c r="C265" s="14" t="s">
        <v>133</v>
      </c>
      <c r="D265" s="12" t="s">
        <v>131</v>
      </c>
      <c r="E265" s="13"/>
      <c r="F265" s="13"/>
      <c r="G265" s="13">
        <v>400.74</v>
      </c>
      <c r="H265" s="13"/>
    </row>
    <row r="266" spans="1:8">
      <c r="A266" s="1" t="s">
        <v>435</v>
      </c>
      <c r="B266" s="1" t="s">
        <v>305</v>
      </c>
      <c r="C266" s="1" t="s">
        <v>137</v>
      </c>
      <c r="D266" s="9" t="s">
        <v>138</v>
      </c>
      <c r="E266" s="10"/>
      <c r="F266" s="10"/>
      <c r="G266" s="10">
        <v>27761.28</v>
      </c>
      <c r="H266" s="10"/>
    </row>
    <row r="267" spans="1:8">
      <c r="A267" s="14" t="s">
        <v>435</v>
      </c>
      <c r="B267" s="14" t="s">
        <v>305</v>
      </c>
      <c r="C267" s="14" t="s">
        <v>142</v>
      </c>
      <c r="D267" s="12" t="s">
        <v>143</v>
      </c>
      <c r="E267" s="13">
        <v>5082</v>
      </c>
      <c r="F267" s="13">
        <v>5082</v>
      </c>
      <c r="G267" s="13">
        <v>5081.95</v>
      </c>
      <c r="H267" s="13" t="s">
        <v>431</v>
      </c>
    </row>
    <row r="268" spans="1:8">
      <c r="A268" s="1" t="s">
        <v>435</v>
      </c>
      <c r="B268" s="1" t="s">
        <v>305</v>
      </c>
      <c r="C268" s="1" t="s">
        <v>151</v>
      </c>
      <c r="D268" s="9" t="s">
        <v>152</v>
      </c>
      <c r="E268" s="10"/>
      <c r="F268" s="10"/>
      <c r="G268" s="10">
        <v>5081.95</v>
      </c>
      <c r="H268" s="10"/>
    </row>
    <row r="269" spans="1:8">
      <c r="A269" s="14" t="s">
        <v>441</v>
      </c>
      <c r="B269" s="14"/>
      <c r="C269" s="14"/>
      <c r="D269" s="12" t="s">
        <v>442</v>
      </c>
      <c r="E269" s="13">
        <v>17629</v>
      </c>
      <c r="F269" s="13">
        <v>17629</v>
      </c>
      <c r="G269" s="13">
        <v>17628.72</v>
      </c>
      <c r="H269" s="13" t="s">
        <v>431</v>
      </c>
    </row>
    <row r="270" spans="1:8">
      <c r="A270" s="1" t="s">
        <v>441</v>
      </c>
      <c r="B270" s="1" t="s">
        <v>305</v>
      </c>
      <c r="D270" s="9" t="s">
        <v>306</v>
      </c>
      <c r="E270" s="10">
        <v>17629</v>
      </c>
      <c r="F270" s="10">
        <v>17629</v>
      </c>
      <c r="G270" s="10">
        <v>17628.72</v>
      </c>
      <c r="H270" s="10" t="s">
        <v>431</v>
      </c>
    </row>
    <row r="271" spans="1:8">
      <c r="A271" s="14" t="s">
        <v>441</v>
      </c>
      <c r="B271" s="14" t="s">
        <v>305</v>
      </c>
      <c r="C271" s="14" t="s">
        <v>142</v>
      </c>
      <c r="D271" s="12" t="s">
        <v>143</v>
      </c>
      <c r="E271" s="13">
        <v>17629</v>
      </c>
      <c r="F271" s="13">
        <v>17629</v>
      </c>
      <c r="G271" s="13">
        <v>17628.72</v>
      </c>
      <c r="H271" s="13" t="s">
        <v>431</v>
      </c>
    </row>
    <row r="272" spans="1:8">
      <c r="A272" s="1" t="s">
        <v>441</v>
      </c>
      <c r="B272" s="1" t="s">
        <v>305</v>
      </c>
      <c r="C272" s="1" t="s">
        <v>162</v>
      </c>
      <c r="D272" s="9" t="s">
        <v>163</v>
      </c>
      <c r="E272" s="10"/>
      <c r="F272" s="10"/>
      <c r="G272" s="10">
        <v>17628.72</v>
      </c>
      <c r="H272" s="10"/>
    </row>
    <row r="273" ht="30" spans="1:8">
      <c r="A273" s="14" t="s">
        <v>444</v>
      </c>
      <c r="B273" s="14"/>
      <c r="C273" s="14"/>
      <c r="D273" s="12" t="s">
        <v>445</v>
      </c>
      <c r="E273" s="13">
        <v>418</v>
      </c>
      <c r="F273" s="13">
        <v>418</v>
      </c>
      <c r="G273" s="13">
        <v>417.94</v>
      </c>
      <c r="H273" s="13" t="s">
        <v>469</v>
      </c>
    </row>
    <row r="274" spans="1:8">
      <c r="A274" s="1" t="s">
        <v>444</v>
      </c>
      <c r="B274" s="1" t="s">
        <v>299</v>
      </c>
      <c r="D274" s="9" t="s">
        <v>300</v>
      </c>
      <c r="E274" s="10">
        <v>418</v>
      </c>
      <c r="F274" s="10">
        <v>418</v>
      </c>
      <c r="G274" s="10">
        <v>417.94</v>
      </c>
      <c r="H274" s="10" t="s">
        <v>469</v>
      </c>
    </row>
    <row r="275" spans="1:8">
      <c r="A275" s="14" t="s">
        <v>444</v>
      </c>
      <c r="B275" s="14" t="s">
        <v>299</v>
      </c>
      <c r="C275" s="14" t="s">
        <v>259</v>
      </c>
      <c r="D275" s="12" t="s">
        <v>260</v>
      </c>
      <c r="E275" s="13">
        <v>418</v>
      </c>
      <c r="F275" s="13">
        <v>418</v>
      </c>
      <c r="G275" s="13">
        <v>417.94</v>
      </c>
      <c r="H275" s="13" t="s">
        <v>469</v>
      </c>
    </row>
    <row r="276" spans="1:8">
      <c r="A276" s="1" t="s">
        <v>444</v>
      </c>
      <c r="B276" s="1" t="s">
        <v>299</v>
      </c>
      <c r="C276" s="1" t="s">
        <v>270</v>
      </c>
      <c r="D276" s="9" t="s">
        <v>271</v>
      </c>
      <c r="E276" s="10"/>
      <c r="F276" s="10"/>
      <c r="G276" s="10">
        <v>417.94</v>
      </c>
      <c r="H276" s="10"/>
    </row>
    <row r="277" spans="1:8">
      <c r="A277" s="22"/>
      <c r="B277" s="22"/>
      <c r="C277" s="22"/>
      <c r="D277" s="23"/>
      <c r="E277" s="22"/>
      <c r="F277" s="22"/>
      <c r="G277" s="22"/>
      <c r="H277" s="22"/>
    </row>
  </sheetData>
  <mergeCells count="2">
    <mergeCell ref="A2:H2"/>
    <mergeCell ref="A4:H4"/>
  </mergeCells>
  <pageMargins left="0.7" right="0.7" top="0.75" bottom="0.75" header="0.3" footer="0.3"/>
  <pageSetup paperSize="9" scale="7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"/>
  <sheetViews>
    <sheetView workbookViewId="0">
      <pane ySplit="4" topLeftCell="A5" activePane="bottomLeft" state="frozen"/>
      <selection/>
      <selection pane="bottomLeft" activeCell="A4" sqref="A4:F13"/>
    </sheetView>
  </sheetViews>
  <sheetFormatPr defaultColWidth="9" defaultRowHeight="15" outlineLevelCol="7"/>
  <cols>
    <col min="1" max="1" width="7.42857142857143" style="1" customWidth="1"/>
    <col min="2" max="2" width="43.4285714285714" style="1" customWidth="1"/>
    <col min="3" max="3" width="12" style="1" customWidth="1"/>
    <col min="4" max="4" width="11.7142857142857" style="1" customWidth="1"/>
    <col min="5" max="5" width="12" style="1" customWidth="1"/>
    <col min="6" max="6" width="8.14285714285714" style="1" customWidth="1"/>
    <col min="7" max="16384" width="9.14285714285714" style="1"/>
  </cols>
  <sheetData>
    <row r="2" ht="15.75" spans="1:8">
      <c r="A2" s="2" t="s">
        <v>470</v>
      </c>
      <c r="B2" s="2"/>
      <c r="C2" s="2"/>
      <c r="D2" s="2"/>
      <c r="E2" s="2"/>
      <c r="F2" s="2"/>
      <c r="G2" s="3"/>
      <c r="H2" s="3"/>
    </row>
    <row r="4" ht="45" spans="1:6">
      <c r="A4" s="4" t="s">
        <v>471</v>
      </c>
      <c r="B4" s="4" t="s">
        <v>372</v>
      </c>
      <c r="C4" s="4" t="s">
        <v>31</v>
      </c>
      <c r="D4" s="4" t="s">
        <v>32</v>
      </c>
      <c r="E4" s="4" t="s">
        <v>33</v>
      </c>
      <c r="F4" s="4" t="s">
        <v>34</v>
      </c>
    </row>
    <row r="5" spans="1:6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6">
      <c r="A6" s="6" t="s">
        <v>36</v>
      </c>
      <c r="B6" s="6"/>
      <c r="C6" s="7">
        <v>1049675.25</v>
      </c>
      <c r="D6" s="7">
        <v>1277963</v>
      </c>
      <c r="E6" s="7">
        <v>1278693.86</v>
      </c>
      <c r="F6" s="7" t="s">
        <v>111</v>
      </c>
    </row>
    <row r="7" spans="1:6">
      <c r="A7" s="8">
        <v>4</v>
      </c>
      <c r="B7" s="9" t="s">
        <v>472</v>
      </c>
      <c r="C7" s="10">
        <v>1049675.25</v>
      </c>
      <c r="D7" s="10">
        <v>277163</v>
      </c>
      <c r="E7" s="10">
        <v>276957.42</v>
      </c>
      <c r="F7" s="10" t="s">
        <v>460</v>
      </c>
    </row>
    <row r="8" spans="1:6">
      <c r="A8" s="11" t="s">
        <v>473</v>
      </c>
      <c r="B8" s="12" t="s">
        <v>459</v>
      </c>
      <c r="C8" s="13">
        <v>1049675.25</v>
      </c>
      <c r="D8" s="13">
        <v>277163</v>
      </c>
      <c r="E8" s="13">
        <v>276957.42</v>
      </c>
      <c r="F8" s="13" t="s">
        <v>460</v>
      </c>
    </row>
    <row r="9" spans="1:6">
      <c r="A9" s="8"/>
      <c r="B9" s="9" t="s">
        <v>474</v>
      </c>
      <c r="C9" s="10">
        <v>1049675.25</v>
      </c>
      <c r="D9" s="10">
        <v>277163</v>
      </c>
      <c r="E9" s="10">
        <v>276957.42</v>
      </c>
      <c r="F9" s="10" t="s">
        <v>460</v>
      </c>
    </row>
    <row r="10" ht="30" spans="1:6">
      <c r="A10" s="11" t="s">
        <v>475</v>
      </c>
      <c r="B10" s="12" t="s">
        <v>476</v>
      </c>
      <c r="C10" s="13"/>
      <c r="D10" s="13">
        <v>1000800</v>
      </c>
      <c r="E10" s="13">
        <v>1001736.44</v>
      </c>
      <c r="F10" s="13" t="s">
        <v>379</v>
      </c>
    </row>
    <row r="11" spans="1:6">
      <c r="A11" s="8" t="s">
        <v>477</v>
      </c>
      <c r="B11" s="9" t="s">
        <v>378</v>
      </c>
      <c r="C11" s="10"/>
      <c r="D11" s="10">
        <v>1000800</v>
      </c>
      <c r="E11" s="10">
        <v>1001736.44</v>
      </c>
      <c r="F11" s="10" t="s">
        <v>379</v>
      </c>
    </row>
    <row r="12" spans="1:6">
      <c r="A12" s="14"/>
      <c r="B12" s="12" t="s">
        <v>478</v>
      </c>
      <c r="C12" s="13"/>
      <c r="D12" s="13">
        <v>1000800</v>
      </c>
      <c r="E12" s="13">
        <v>1001736.44</v>
      </c>
      <c r="F12" s="13" t="s">
        <v>379</v>
      </c>
    </row>
    <row r="13" spans="1:6">
      <c r="A13" s="15"/>
      <c r="B13" s="15"/>
      <c r="C13" s="15"/>
      <c r="D13" s="15"/>
      <c r="E13" s="15"/>
      <c r="F13" s="15"/>
    </row>
  </sheetData>
  <mergeCells count="2">
    <mergeCell ref="A2:F2"/>
    <mergeCell ref="A6:B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SAŽETAK</vt:lpstr>
      <vt:lpstr>PR-RAS_ek</vt:lpstr>
      <vt:lpstr>PR-RAS_izvori</vt:lpstr>
      <vt:lpstr>RAS_funkcijski</vt:lpstr>
      <vt:lpstr>RAS_programski</vt:lpstr>
      <vt:lpstr>RAS_organizacijski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ksarmazija</cp:lastModifiedBy>
  <dcterms:created xsi:type="dcterms:W3CDTF">2024-03-25T16:57:00Z</dcterms:created>
  <cp:lastPrinted>2024-04-02T06:36:00Z</cp:lastPrinted>
  <dcterms:modified xsi:type="dcterms:W3CDTF">2024-04-02T09:06:26Z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0374CC21008447AF985277351F07ADE4_12</vt:lpwstr>
  </property>
  <property fmtid="{D5CDD505-2E9C-101B-9397-08002B2CF9AE}" pid="3" name="KSOProductBuildVer">
    <vt:lpwstr>1033-12.2.0.13538</vt:lpwstr>
  </property>
</Properties>
</file>